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野々山千夏子\Documents\野々山@ainagoc\03 各種メモ\☆パラ調整委員会\仕様書一式\"/>
    </mc:Choice>
  </mc:AlternateContent>
  <xr:revisionPtr revIDLastSave="0" documentId="13_ncr:1_{FBA6D4B4-DB5F-4E8E-ACE4-70B2865996E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提出用" sheetId="9" r:id="rId1"/>
  </sheets>
  <definedNames>
    <definedName name="_xlnm.Print_Area" localSheetId="0">提出用!$A$1:$L$145</definedName>
    <definedName name="_xlnm.Print_Titles" localSheetId="0">提出用!$2:$6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4" i="9" l="1"/>
  <c r="K125" i="9" l="1"/>
  <c r="K71" i="9"/>
  <c r="K62" i="9"/>
  <c r="K129" i="9"/>
  <c r="K128" i="9"/>
  <c r="K127" i="9"/>
  <c r="K126" i="9"/>
  <c r="K105" i="9"/>
  <c r="K42" i="9"/>
  <c r="K119" i="9"/>
  <c r="K72" i="9"/>
  <c r="K102" i="9"/>
  <c r="K43" i="9"/>
  <c r="K41" i="9"/>
  <c r="K18" i="9"/>
  <c r="K17" i="9" s="1"/>
  <c r="K23" i="9"/>
  <c r="K61" i="9"/>
  <c r="K49" i="9"/>
  <c r="K15" i="9"/>
  <c r="K14" i="9" s="1"/>
  <c r="K75" i="9"/>
  <c r="K74" i="9"/>
  <c r="K47" i="9"/>
  <c r="K90" i="9"/>
  <c r="K91" i="9"/>
  <c r="K60" i="9"/>
  <c r="K45" i="9"/>
  <c r="K31" i="9"/>
  <c r="K24" i="9"/>
  <c r="K25" i="9"/>
  <c r="K26" i="9"/>
  <c r="K27" i="9"/>
  <c r="K28" i="9"/>
  <c r="K29" i="9"/>
  <c r="K30" i="9"/>
  <c r="K32" i="9"/>
  <c r="K57" i="9"/>
  <c r="K56" i="9" s="1"/>
  <c r="K54" i="9"/>
  <c r="K53" i="9"/>
  <c r="K40" i="9"/>
  <c r="K38" i="9"/>
  <c r="K39" i="9"/>
  <c r="K37" i="9"/>
  <c r="K124" i="9" l="1"/>
  <c r="K59" i="9"/>
  <c r="K52" i="9"/>
  <c r="K50" i="9"/>
  <c r="K34" i="9" s="1"/>
  <c r="K101" i="9"/>
  <c r="K100" i="9"/>
  <c r="K120" i="9"/>
  <c r="K118" i="9"/>
  <c r="K85" i="9"/>
  <c r="K86" i="9"/>
  <c r="K87" i="9"/>
  <c r="K82" i="9"/>
  <c r="K138" i="9"/>
  <c r="K137" i="9"/>
  <c r="K114" i="9"/>
  <c r="K115" i="9"/>
  <c r="K116" i="9"/>
  <c r="K117" i="9"/>
  <c r="K113" i="9"/>
  <c r="K110" i="9"/>
  <c r="K84" i="9"/>
  <c r="K136" i="9" l="1"/>
  <c r="K92" i="9"/>
  <c r="K10" i="9"/>
  <c r="K11" i="9"/>
  <c r="K9" i="9"/>
  <c r="K133" i="9"/>
  <c r="K132" i="9"/>
  <c r="K122" i="9"/>
  <c r="K121" i="9"/>
  <c r="K111" i="9"/>
  <c r="K109" i="9"/>
  <c r="K104" i="9"/>
  <c r="K103" i="9"/>
  <c r="K98" i="9" s="1"/>
  <c r="K96" i="9"/>
  <c r="K95" i="9"/>
  <c r="K94" i="9"/>
  <c r="K93" i="9"/>
  <c r="K89" i="9"/>
  <c r="K88" i="9"/>
  <c r="K83" i="9"/>
  <c r="K81" i="9"/>
  <c r="K80" i="9"/>
  <c r="K79" i="9"/>
  <c r="K78" i="9"/>
  <c r="K77" i="9"/>
  <c r="K76" i="9"/>
  <c r="K70" i="9"/>
  <c r="K69" i="9"/>
  <c r="K68" i="9"/>
  <c r="K67" i="9"/>
  <c r="K21" i="9"/>
  <c r="K20" i="9" s="1"/>
  <c r="K12" i="9"/>
  <c r="K8" i="9"/>
  <c r="K107" i="9" l="1"/>
  <c r="K131" i="9"/>
  <c r="K7" i="9"/>
  <c r="K64" i="9"/>
  <c r="K140" i="9" l="1"/>
  <c r="K142" i="9" l="1"/>
  <c r="K144" i="9" s="1"/>
</calcChain>
</file>

<file path=xl/sharedStrings.xml><?xml version="1.0" encoding="utf-8"?>
<sst xmlns="http://schemas.openxmlformats.org/spreadsheetml/2006/main" count="514" uniqueCount="305">
  <si>
    <t>実施項目</t>
    <rPh sb="0" eb="2">
      <t>ジッシ</t>
    </rPh>
    <rPh sb="2" eb="4">
      <t>コウモク</t>
    </rPh>
    <phoneticPr fontId="2"/>
  </si>
  <si>
    <t>詳細</t>
    <rPh sb="0" eb="2">
      <t>ショウサイ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</si>
  <si>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</si>
  <si>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</si>
  <si>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</si>
  <si>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</si>
  <si>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</si>
  <si>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本委託業務4日間の業務計画の作成</t>
    <rPh sb="0" eb="5">
      <t>ホンイタクギョウム</t>
    </rPh>
    <rPh sb="6" eb="8">
      <t>ニチカン</t>
    </rPh>
    <rPh sb="9" eb="13">
      <t>ギョウムケイカク</t>
    </rPh>
    <rPh sb="14" eb="16">
      <t>サクセイ</t>
    </rPh>
    <phoneticPr fontId="2"/>
  </si>
  <si>
    <t>名</t>
    <rPh sb="0" eb="1">
      <t>メイ</t>
    </rPh>
    <phoneticPr fontId="2"/>
  </si>
  <si>
    <t>日</t>
    <rPh sb="0" eb="1">
      <t>ニチ</t>
    </rPh>
    <phoneticPr fontId="2"/>
  </si>
  <si>
    <t>式</t>
    <rPh sb="0" eb="1">
      <t>シキ</t>
    </rPh>
    <phoneticPr fontId="2"/>
  </si>
  <si>
    <t>部</t>
    <rPh sb="0" eb="1">
      <t>ブ</t>
    </rPh>
    <phoneticPr fontId="2"/>
  </si>
  <si>
    <t>リハーサル、現場視察への同行等</t>
    <rPh sb="6" eb="8">
      <t>ゲンバ</t>
    </rPh>
    <rPh sb="8" eb="10">
      <t>シサツ</t>
    </rPh>
    <rPh sb="12" eb="14">
      <t>ドウコウ</t>
    </rPh>
    <rPh sb="14" eb="15">
      <t>トウ</t>
    </rPh>
    <phoneticPr fontId="2"/>
  </si>
  <si>
    <t>同行スタッフ</t>
    <rPh sb="0" eb="2">
      <t>ドウコウ</t>
    </rPh>
    <phoneticPr fontId="2"/>
  </si>
  <si>
    <t>出入国及びホテルチェックイン・アウト支援作業並びに空港、ホテル間の随行者の人件費</t>
    <rPh sb="0" eb="3">
      <t>シュツニュウコク</t>
    </rPh>
    <rPh sb="3" eb="4">
      <t>オヨ</t>
    </rPh>
    <rPh sb="18" eb="20">
      <t>シエン</t>
    </rPh>
    <rPh sb="20" eb="22">
      <t>サギョウ</t>
    </rPh>
    <rPh sb="22" eb="23">
      <t>ナラ</t>
    </rPh>
    <rPh sb="25" eb="27">
      <t>クウコウ</t>
    </rPh>
    <rPh sb="31" eb="32">
      <t>カン</t>
    </rPh>
    <rPh sb="33" eb="35">
      <t>ズイコウ</t>
    </rPh>
    <rPh sb="35" eb="36">
      <t>シャ</t>
    </rPh>
    <rPh sb="37" eb="40">
      <t>ジンケンヒ</t>
    </rPh>
    <phoneticPr fontId="2"/>
  </si>
  <si>
    <t>台</t>
    <rPh sb="0" eb="1">
      <t>ダイ</t>
    </rPh>
    <phoneticPr fontId="2"/>
  </si>
  <si>
    <t>回</t>
    <rPh sb="0" eb="1">
      <t>カイ</t>
    </rPh>
    <phoneticPr fontId="2"/>
  </si>
  <si>
    <t>中型バス</t>
    <rPh sb="0" eb="2">
      <t>チュウガタ</t>
    </rPh>
    <phoneticPr fontId="2"/>
  </si>
  <si>
    <t>人</t>
    <rPh sb="0" eb="1">
      <t>ニン</t>
    </rPh>
    <phoneticPr fontId="2"/>
  </si>
  <si>
    <t>ホテル客室の宿泊料</t>
    <rPh sb="3" eb="5">
      <t>キャクシツ</t>
    </rPh>
    <rPh sb="6" eb="9">
      <t>シュクハクリョウ</t>
    </rPh>
    <phoneticPr fontId="2"/>
  </si>
  <si>
    <t>室</t>
    <rPh sb="0" eb="1">
      <t>シツ</t>
    </rPh>
    <phoneticPr fontId="2"/>
  </si>
  <si>
    <t>個</t>
    <rPh sb="0" eb="1">
      <t>コ</t>
    </rPh>
    <phoneticPr fontId="2"/>
  </si>
  <si>
    <t>本会議、記者会見、諸室の運営に係るスタッフ</t>
    <rPh sb="0" eb="3">
      <t>ホンカイギ</t>
    </rPh>
    <rPh sb="4" eb="8">
      <t>キシャカイケン</t>
    </rPh>
    <rPh sb="9" eb="11">
      <t>ショシツ</t>
    </rPh>
    <rPh sb="12" eb="14">
      <t>ウンエイ</t>
    </rPh>
    <rPh sb="15" eb="16">
      <t>カカ</t>
    </rPh>
    <phoneticPr fontId="2"/>
  </si>
  <si>
    <t>各室設営、リハーサル、運営、進行支援、撤去等（記者会見含）</t>
    <rPh sb="0" eb="2">
      <t>カクシツ</t>
    </rPh>
    <rPh sb="2" eb="4">
      <t>セツエイ</t>
    </rPh>
    <rPh sb="23" eb="27">
      <t>キシャカイケン</t>
    </rPh>
    <rPh sb="27" eb="28">
      <t>フク</t>
    </rPh>
    <phoneticPr fontId="2"/>
  </si>
  <si>
    <t>レンタル等会場持ち込み</t>
    <rPh sb="4" eb="5">
      <t>トウ</t>
    </rPh>
    <rPh sb="5" eb="7">
      <t>カイジョウ</t>
    </rPh>
    <rPh sb="7" eb="8">
      <t>モ</t>
    </rPh>
    <rPh sb="9" eb="10">
      <t>コ</t>
    </rPh>
    <phoneticPr fontId="2"/>
  </si>
  <si>
    <t>必要であればレンタル等会場持ち込み</t>
    <rPh sb="0" eb="2">
      <t>ヒツヨウ</t>
    </rPh>
    <phoneticPr fontId="2"/>
  </si>
  <si>
    <t>設営、設定、運営、撤去含む</t>
    <rPh sb="0" eb="2">
      <t>セツエイ</t>
    </rPh>
    <rPh sb="3" eb="5">
      <t>セッテイ</t>
    </rPh>
    <rPh sb="6" eb="8">
      <t>ウンエイ</t>
    </rPh>
    <rPh sb="9" eb="11">
      <t>テッキョ</t>
    </rPh>
    <rPh sb="11" eb="12">
      <t>フク</t>
    </rPh>
    <phoneticPr fontId="2"/>
  </si>
  <si>
    <t>レンタル等会場持ち込み（スピーカー７、アンプ２を想定）</t>
    <rPh sb="4" eb="5">
      <t>トウ</t>
    </rPh>
    <rPh sb="5" eb="7">
      <t>カイジョウ</t>
    </rPh>
    <rPh sb="7" eb="8">
      <t>モ</t>
    </rPh>
    <rPh sb="9" eb="10">
      <t>コ</t>
    </rPh>
    <rPh sb="24" eb="26">
      <t>ソウテイ</t>
    </rPh>
    <phoneticPr fontId="2"/>
  </si>
  <si>
    <t>日英2チャンネルのオンライン会議環境の整備（参加者10名以下）</t>
    <rPh sb="0" eb="2">
      <t>ニチエイ</t>
    </rPh>
    <rPh sb="14" eb="16">
      <t>カイギ</t>
    </rPh>
    <rPh sb="16" eb="18">
      <t>カンキョウ</t>
    </rPh>
    <rPh sb="19" eb="21">
      <t>セイビ</t>
    </rPh>
    <rPh sb="22" eb="25">
      <t>サンカシャ</t>
    </rPh>
    <rPh sb="27" eb="28">
      <t>メイ</t>
    </rPh>
    <rPh sb="28" eb="30">
      <t>イカ</t>
    </rPh>
    <phoneticPr fontId="2"/>
  </si>
  <si>
    <t>レンタル等会場持ち込み（席札、デスクマット、白布、ミネラルウォーター、ガラスコップ、ボールペン、運営スタッフ用インカム）</t>
    <rPh sb="4" eb="5">
      <t>トウ</t>
    </rPh>
    <rPh sb="5" eb="7">
      <t>カイジョウ</t>
    </rPh>
    <rPh sb="7" eb="8">
      <t>モ</t>
    </rPh>
    <rPh sb="9" eb="10">
      <t>コ</t>
    </rPh>
    <rPh sb="12" eb="14">
      <t>セキフダ</t>
    </rPh>
    <rPh sb="22" eb="24">
      <t>ハクフ</t>
    </rPh>
    <rPh sb="48" eb="50">
      <t>ウンエイ</t>
    </rPh>
    <rPh sb="54" eb="55">
      <t>ヨウ</t>
    </rPh>
    <phoneticPr fontId="2"/>
  </si>
  <si>
    <t>参加者に配布する文具1点、その他1点（30名分）</t>
    <rPh sb="0" eb="3">
      <t>サンカシャ</t>
    </rPh>
    <rPh sb="4" eb="6">
      <t>ハイフ</t>
    </rPh>
    <rPh sb="8" eb="10">
      <t>ブング</t>
    </rPh>
    <rPh sb="11" eb="12">
      <t>テン</t>
    </rPh>
    <rPh sb="15" eb="16">
      <t>タ</t>
    </rPh>
    <rPh sb="17" eb="18">
      <t>テン</t>
    </rPh>
    <rPh sb="21" eb="23">
      <t>メイブン</t>
    </rPh>
    <phoneticPr fontId="2"/>
  </si>
  <si>
    <t>受付用等のサイン作成費用</t>
    <rPh sb="0" eb="2">
      <t>ウケツケ</t>
    </rPh>
    <rPh sb="2" eb="3">
      <t>ヨウ</t>
    </rPh>
    <rPh sb="3" eb="4">
      <t>トウ</t>
    </rPh>
    <rPh sb="8" eb="10">
      <t>サクセイ</t>
    </rPh>
    <rPh sb="10" eb="12">
      <t>ヒヨウ</t>
    </rPh>
    <phoneticPr fontId="2"/>
  </si>
  <si>
    <t>助手席除く定員20名以上</t>
    <phoneticPr fontId="2"/>
  </si>
  <si>
    <t>全体運営</t>
    <rPh sb="0" eb="2">
      <t>ゼンタイ</t>
    </rPh>
    <rPh sb="2" eb="4">
      <t>ウンエイ</t>
    </rPh>
    <phoneticPr fontId="2"/>
  </si>
  <si>
    <t>その他運営に係る人件費</t>
    <rPh sb="2" eb="3">
      <t>タ</t>
    </rPh>
    <rPh sb="3" eb="5">
      <t>ウンエイ</t>
    </rPh>
    <rPh sb="6" eb="7">
      <t>カカ</t>
    </rPh>
    <rPh sb="8" eb="11">
      <t>ジンケンヒ</t>
    </rPh>
    <phoneticPr fontId="2"/>
  </si>
  <si>
    <t>ステージ、司会台、オペレーターを含む</t>
    <rPh sb="5" eb="8">
      <t>シカイダイ</t>
    </rPh>
    <rPh sb="16" eb="17">
      <t>フク</t>
    </rPh>
    <phoneticPr fontId="2"/>
  </si>
  <si>
    <t>プロジェクター投影用</t>
    <rPh sb="7" eb="10">
      <t>トウエイヨウ</t>
    </rPh>
    <phoneticPr fontId="2"/>
  </si>
  <si>
    <t>飲食費</t>
    <rPh sb="0" eb="3">
      <t>インショクヒ</t>
    </rPh>
    <phoneticPr fontId="2"/>
  </si>
  <si>
    <t>カメラマン</t>
    <phoneticPr fontId="2"/>
  </si>
  <si>
    <t>全体報告書作成、会議議事録、記者会見内容文字起こし（日本語・英語）、英語分和訳</t>
    <rPh sb="0" eb="5">
      <t>ゼンタイホウコクショ</t>
    </rPh>
    <rPh sb="5" eb="7">
      <t>サクセイ</t>
    </rPh>
    <rPh sb="8" eb="10">
      <t>カイギ</t>
    </rPh>
    <rPh sb="10" eb="13">
      <t>ギジロク</t>
    </rPh>
    <rPh sb="14" eb="18">
      <t>キシャカイケン</t>
    </rPh>
    <rPh sb="18" eb="20">
      <t>ナイヨウ</t>
    </rPh>
    <rPh sb="20" eb="23">
      <t>モジオ</t>
    </rPh>
    <rPh sb="26" eb="29">
      <t>ニホンゴ</t>
    </rPh>
    <rPh sb="30" eb="32">
      <t>エイゴ</t>
    </rPh>
    <rPh sb="34" eb="37">
      <t>エイゴブン</t>
    </rPh>
    <rPh sb="37" eb="39">
      <t>ワヤク</t>
    </rPh>
    <phoneticPr fontId="2"/>
  </si>
  <si>
    <t>中部国際空港</t>
    <rPh sb="0" eb="2">
      <t>チュウブ</t>
    </rPh>
    <rPh sb="2" eb="4">
      <t>コクサイ</t>
    </rPh>
    <rPh sb="4" eb="6">
      <t>クウコウ</t>
    </rPh>
    <phoneticPr fontId="2"/>
  </si>
  <si>
    <t>関西国際空港</t>
    <rPh sb="0" eb="2">
      <t>カンサイ</t>
    </rPh>
    <rPh sb="2" eb="4">
      <t>コクサイ</t>
    </rPh>
    <rPh sb="4" eb="6">
      <t>クウコウ</t>
    </rPh>
    <phoneticPr fontId="2"/>
  </si>
  <si>
    <t>成田国際空港</t>
    <rPh sb="0" eb="2">
      <t>ナリタ</t>
    </rPh>
    <rPh sb="2" eb="4">
      <t>コクサイ</t>
    </rPh>
    <rPh sb="4" eb="6">
      <t>クウコウ</t>
    </rPh>
    <phoneticPr fontId="2"/>
  </si>
  <si>
    <t>東京国際空港</t>
    <rPh sb="0" eb="2">
      <t>トウキョウ</t>
    </rPh>
    <rPh sb="2" eb="4">
      <t>コクサイ</t>
    </rPh>
    <rPh sb="4" eb="6">
      <t>クウコウ</t>
    </rPh>
    <phoneticPr fontId="2"/>
  </si>
  <si>
    <t>ホテル宿泊費</t>
    <rPh sb="3" eb="5">
      <t>シュクハク</t>
    </rPh>
    <rPh sb="5" eb="6">
      <t>ヒ</t>
    </rPh>
    <phoneticPr fontId="2"/>
  </si>
  <si>
    <t>アクセシビリティルーム（休前日）</t>
    <rPh sb="12" eb="13">
      <t>ヤス</t>
    </rPh>
    <rPh sb="13" eb="15">
      <t>ゼンジツ</t>
    </rPh>
    <phoneticPr fontId="2"/>
  </si>
  <si>
    <t>アクセシビリティルーム（平日）</t>
    <rPh sb="12" eb="14">
      <t>ヘイジツ</t>
    </rPh>
    <phoneticPr fontId="2"/>
  </si>
  <si>
    <t>スタンダードダブル（休前日）</t>
    <rPh sb="10" eb="13">
      <t>キュウゼンジツ</t>
    </rPh>
    <phoneticPr fontId="2"/>
  </si>
  <si>
    <t>スタンダードダブル（平日）</t>
    <rPh sb="10" eb="12">
      <t>ヘイジツ</t>
    </rPh>
    <phoneticPr fontId="2"/>
  </si>
  <si>
    <t>実施計画作成</t>
    <phoneticPr fontId="2"/>
  </si>
  <si>
    <t>1.1</t>
    <phoneticPr fontId="2"/>
  </si>
  <si>
    <t>1.2　</t>
    <phoneticPr fontId="2"/>
  </si>
  <si>
    <t>1.3　</t>
    <phoneticPr fontId="2"/>
  </si>
  <si>
    <t>委託者の備品等搬入・搬出業務</t>
    <rPh sb="0" eb="3">
      <t>イタクシャ</t>
    </rPh>
    <rPh sb="4" eb="6">
      <t>ビヒン</t>
    </rPh>
    <rPh sb="6" eb="7">
      <t>トウ</t>
    </rPh>
    <rPh sb="7" eb="9">
      <t>ハンニュウ</t>
    </rPh>
    <rPh sb="10" eb="12">
      <t>ハンシュツ</t>
    </rPh>
    <rPh sb="12" eb="14">
      <t>ギョウム</t>
    </rPh>
    <phoneticPr fontId="2"/>
  </si>
  <si>
    <t>運搬用車両（ハイエースクラス）の手配等</t>
    <rPh sb="0" eb="3">
      <t>ウンパンヨウ</t>
    </rPh>
    <rPh sb="3" eb="5">
      <t>シャリョウ</t>
    </rPh>
    <rPh sb="16" eb="18">
      <t>テハイ</t>
    </rPh>
    <rPh sb="18" eb="19">
      <t>トウ</t>
    </rPh>
    <phoneticPr fontId="2"/>
  </si>
  <si>
    <t>台</t>
    <rPh sb="0" eb="1">
      <t>ダイ</t>
    </rPh>
    <phoneticPr fontId="2"/>
  </si>
  <si>
    <t>日</t>
    <rPh sb="0" eb="1">
      <t>ニチ</t>
    </rPh>
    <phoneticPr fontId="2"/>
  </si>
  <si>
    <t>実施計画／運営マニュアル等の作成</t>
  </si>
  <si>
    <t>1.</t>
    <phoneticPr fontId="2"/>
  </si>
  <si>
    <t>2.1</t>
    <phoneticPr fontId="2"/>
  </si>
  <si>
    <t>2.</t>
    <phoneticPr fontId="2"/>
  </si>
  <si>
    <t>リハーサル、現場視察への同行等</t>
    <rPh sb="6" eb="8">
      <t>ゲンバ</t>
    </rPh>
    <rPh sb="8" eb="10">
      <t>シサツ</t>
    </rPh>
    <rPh sb="12" eb="14">
      <t>ドウコウ</t>
    </rPh>
    <rPh sb="14" eb="15">
      <t>トウ</t>
    </rPh>
    <phoneticPr fontId="2"/>
  </si>
  <si>
    <t>3.1</t>
    <phoneticPr fontId="2"/>
  </si>
  <si>
    <t>3.</t>
    <phoneticPr fontId="2"/>
  </si>
  <si>
    <t>4.</t>
    <phoneticPr fontId="2"/>
  </si>
  <si>
    <t>海外からの参加者の出入国支援等</t>
    <rPh sb="0" eb="2">
      <t>カイガイ</t>
    </rPh>
    <rPh sb="5" eb="8">
      <t>サンカシャ</t>
    </rPh>
    <rPh sb="9" eb="11">
      <t>シュツニュウ</t>
    </rPh>
    <rPh sb="11" eb="12">
      <t>コク</t>
    </rPh>
    <rPh sb="12" eb="14">
      <t>シエン</t>
    </rPh>
    <rPh sb="14" eb="15">
      <t>トウ</t>
    </rPh>
    <phoneticPr fontId="2"/>
  </si>
  <si>
    <t>4.1</t>
    <phoneticPr fontId="2"/>
  </si>
  <si>
    <t>4.2</t>
  </si>
  <si>
    <t>4.2.1</t>
    <phoneticPr fontId="2"/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</si>
  <si>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</si>
  <si>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</si>
  <si>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</si>
  <si>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</si>
  <si>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</si>
  <si>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</si>
  <si>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</si>
  <si>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</si>
  <si>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5．</t>
    <phoneticPr fontId="2"/>
  </si>
  <si>
    <t>5.1.1</t>
    <phoneticPr fontId="2"/>
  </si>
  <si>
    <t xml:space="preserve">5.2.1 </t>
    <phoneticPr fontId="2"/>
  </si>
  <si>
    <t xml:space="preserve">5.3.1 </t>
    <phoneticPr fontId="2"/>
  </si>
  <si>
    <t>5.1　</t>
    <phoneticPr fontId="2"/>
  </si>
  <si>
    <t>5.2　</t>
    <phoneticPr fontId="2"/>
  </si>
  <si>
    <t>5.3　</t>
    <phoneticPr fontId="2"/>
  </si>
  <si>
    <t>ホテル内事務局の手配</t>
    <rPh sb="3" eb="4">
      <t>ナイ</t>
    </rPh>
    <rPh sb="4" eb="7">
      <t>ジムキョク</t>
    </rPh>
    <phoneticPr fontId="2"/>
  </si>
  <si>
    <t>5.4　</t>
    <phoneticPr fontId="2"/>
  </si>
  <si>
    <t xml:space="preserve">5.4.1 </t>
    <phoneticPr fontId="2"/>
  </si>
  <si>
    <t>室</t>
    <rPh sb="0" eb="1">
      <t>シツ</t>
    </rPh>
    <phoneticPr fontId="2"/>
  </si>
  <si>
    <t>インフォメーションデスクの設置・運営</t>
  </si>
  <si>
    <t>6．</t>
    <phoneticPr fontId="2"/>
  </si>
  <si>
    <t>6.2　プロトコルデスクスタッフ人件費</t>
    <rPh sb="16" eb="19">
      <t>ジンケンヒ</t>
    </rPh>
    <phoneticPr fontId="2"/>
  </si>
  <si>
    <t>6.1　</t>
    <phoneticPr fontId="2"/>
  </si>
  <si>
    <t>インフォメーションデスクスタッフ人件費</t>
    <phoneticPr fontId="2"/>
  </si>
  <si>
    <t>インフォメーションデスク設置費</t>
    <rPh sb="12" eb="14">
      <t>セッチ</t>
    </rPh>
    <rPh sb="14" eb="15">
      <t>ヒ</t>
    </rPh>
    <phoneticPr fontId="2"/>
  </si>
  <si>
    <t>必要備品等（パソコン、プリンタ、文具、什器等）</t>
    <rPh sb="0" eb="2">
      <t>ヒツヨウ</t>
    </rPh>
    <rPh sb="2" eb="4">
      <t>ビヒン</t>
    </rPh>
    <rPh sb="4" eb="5">
      <t>トウ</t>
    </rPh>
    <rPh sb="16" eb="18">
      <t>ブング</t>
    </rPh>
    <rPh sb="19" eb="21">
      <t>ジュウキ</t>
    </rPh>
    <rPh sb="21" eb="22">
      <t>トウ</t>
    </rPh>
    <phoneticPr fontId="2"/>
  </si>
  <si>
    <t>海外からの参加の専用車両の手配</t>
    <rPh sb="5" eb="7">
      <t>サンカ</t>
    </rPh>
    <rPh sb="8" eb="10">
      <t>センヨウ</t>
    </rPh>
    <phoneticPr fontId="2"/>
  </si>
  <si>
    <t>7．</t>
    <phoneticPr fontId="2"/>
  </si>
  <si>
    <t>7.1　</t>
    <phoneticPr fontId="2"/>
  </si>
  <si>
    <t>車両借上げ料</t>
    <phoneticPr fontId="2"/>
  </si>
  <si>
    <t>8．</t>
    <phoneticPr fontId="2"/>
  </si>
  <si>
    <t>記念品の手配及び部屋入れ</t>
    <rPh sb="0" eb="3">
      <t>キネンヒン</t>
    </rPh>
    <rPh sb="4" eb="6">
      <t>テハイ</t>
    </rPh>
    <rPh sb="6" eb="7">
      <t>オヨ</t>
    </rPh>
    <rPh sb="8" eb="10">
      <t>ヘヤ</t>
    </rPh>
    <rPh sb="10" eb="11">
      <t>イ</t>
    </rPh>
    <phoneticPr fontId="2"/>
  </si>
  <si>
    <t>8.1　</t>
    <phoneticPr fontId="2"/>
  </si>
  <si>
    <t>8.2　</t>
  </si>
  <si>
    <t>スクリーン</t>
    <phoneticPr fontId="2"/>
  </si>
  <si>
    <t>プロジェクター</t>
    <phoneticPr fontId="2"/>
  </si>
  <si>
    <t>48インチモニター（スタンド付6台）</t>
    <rPh sb="14" eb="15">
      <t>ツ</t>
    </rPh>
    <rPh sb="16" eb="17">
      <t>ダイ</t>
    </rPh>
    <phoneticPr fontId="2"/>
  </si>
  <si>
    <t>同時通訳用レシーバー</t>
    <rPh sb="0" eb="2">
      <t>ドウジ</t>
    </rPh>
    <rPh sb="2" eb="5">
      <t>ツウヤクヨウ</t>
    </rPh>
    <phoneticPr fontId="2"/>
  </si>
  <si>
    <t>ラジエーター</t>
    <phoneticPr fontId="2"/>
  </si>
  <si>
    <t>ステレオミキサー</t>
    <phoneticPr fontId="2"/>
  </si>
  <si>
    <t>会議録音、録画システム（記録用）</t>
    <rPh sb="0" eb="2">
      <t>カイギ</t>
    </rPh>
    <rPh sb="2" eb="4">
      <t>ロクオン</t>
    </rPh>
    <rPh sb="5" eb="7">
      <t>ロクガ</t>
    </rPh>
    <rPh sb="12" eb="15">
      <t>キロクヨウ</t>
    </rPh>
    <phoneticPr fontId="2"/>
  </si>
  <si>
    <t>ビデオカメラ（映像配信用）及びＰＣ等周辺機器</t>
    <rPh sb="7" eb="9">
      <t>エイゾウ</t>
    </rPh>
    <rPh sb="9" eb="12">
      <t>ハイシンヨウ</t>
    </rPh>
    <rPh sb="13" eb="14">
      <t>オヨ</t>
    </rPh>
    <rPh sb="17" eb="18">
      <t>トウ</t>
    </rPh>
    <rPh sb="18" eb="20">
      <t>シュウヘン</t>
    </rPh>
    <rPh sb="20" eb="22">
      <t>キキ</t>
    </rPh>
    <phoneticPr fontId="2"/>
  </si>
  <si>
    <t>リクエストマイク（付属機器を含む）</t>
    <rPh sb="9" eb="13">
      <t>フゾクキキ</t>
    </rPh>
    <rPh sb="14" eb="15">
      <t>フク</t>
    </rPh>
    <phoneticPr fontId="2"/>
  </si>
  <si>
    <t>ハンドマイク（記者会見含む）</t>
    <rPh sb="7" eb="11">
      <t>キシャカイケン</t>
    </rPh>
    <rPh sb="11" eb="12">
      <t>フク</t>
    </rPh>
    <phoneticPr fontId="2"/>
  </si>
  <si>
    <t>手元灯</t>
    <rPh sb="0" eb="2">
      <t>テモト</t>
    </rPh>
    <rPh sb="2" eb="3">
      <t>アカリ</t>
    </rPh>
    <phoneticPr fontId="2"/>
  </si>
  <si>
    <t>司会台</t>
    <rPh sb="0" eb="3">
      <t>シカイダイ</t>
    </rPh>
    <phoneticPr fontId="2"/>
  </si>
  <si>
    <t>レーザーポインタ</t>
    <phoneticPr fontId="2"/>
  </si>
  <si>
    <t>インカム（組織委員会スタッフ用）</t>
    <rPh sb="5" eb="10">
      <t>ソシキイインカイ</t>
    </rPh>
    <rPh sb="14" eb="15">
      <t>ヨウ</t>
    </rPh>
    <phoneticPr fontId="2"/>
  </si>
  <si>
    <t>音響機材（記者会見を含む）</t>
    <rPh sb="0" eb="4">
      <t>オンキョウキザイ</t>
    </rPh>
    <rPh sb="5" eb="9">
      <t>キシャカイケン</t>
    </rPh>
    <rPh sb="10" eb="11">
      <t>フク</t>
    </rPh>
    <phoneticPr fontId="2"/>
  </si>
  <si>
    <t>Wi-Fi環境整備（記者会見を含む）</t>
    <rPh sb="5" eb="7">
      <t>カンキョウ</t>
    </rPh>
    <rPh sb="7" eb="9">
      <t>セイビ</t>
    </rPh>
    <rPh sb="10" eb="14">
      <t>キシャカイケン</t>
    </rPh>
    <rPh sb="15" eb="16">
      <t>フク</t>
    </rPh>
    <phoneticPr fontId="2"/>
  </si>
  <si>
    <t>オンライン会議（記者会見を含む）</t>
    <rPh sb="5" eb="7">
      <t>カイギ</t>
    </rPh>
    <rPh sb="8" eb="12">
      <t>キシャカイケン</t>
    </rPh>
    <rPh sb="13" eb="14">
      <t>フク</t>
    </rPh>
    <phoneticPr fontId="2"/>
  </si>
  <si>
    <t>その他運営に必要な環境整備のための機材等（記者会見を含む）</t>
    <rPh sb="2" eb="3">
      <t>タ</t>
    </rPh>
    <rPh sb="3" eb="5">
      <t>ウンエイ</t>
    </rPh>
    <rPh sb="6" eb="8">
      <t>ヒツヨウ</t>
    </rPh>
    <rPh sb="9" eb="13">
      <t>カンキョウセイビ</t>
    </rPh>
    <rPh sb="17" eb="19">
      <t>キザイ</t>
    </rPh>
    <rPh sb="19" eb="20">
      <t>トウ</t>
    </rPh>
    <rPh sb="21" eb="25">
      <t>キシャカイケン</t>
    </rPh>
    <rPh sb="26" eb="27">
      <t>フク</t>
    </rPh>
    <phoneticPr fontId="2"/>
  </si>
  <si>
    <t>会場サイン作成</t>
    <phoneticPr fontId="2"/>
  </si>
  <si>
    <t>コーヒーブレイクの実施</t>
    <phoneticPr fontId="2"/>
  </si>
  <si>
    <t>昼食の提供</t>
  </si>
  <si>
    <t>視察</t>
  </si>
  <si>
    <t>9．</t>
    <phoneticPr fontId="2"/>
  </si>
  <si>
    <t>会議運営</t>
  </si>
  <si>
    <t>会議会場運営人件費</t>
  </si>
  <si>
    <t>9.1　</t>
    <phoneticPr fontId="2"/>
  </si>
  <si>
    <t>9.1.1</t>
    <phoneticPr fontId="2"/>
  </si>
  <si>
    <t>会議、記者会見、諸室</t>
    <rPh sb="0" eb="2">
      <t>カイギ</t>
    </rPh>
    <rPh sb="3" eb="7">
      <t>キシャカイケン</t>
    </rPh>
    <rPh sb="8" eb="10">
      <t>ショシツ</t>
    </rPh>
    <phoneticPr fontId="2"/>
  </si>
  <si>
    <t>チーフエンジニア</t>
    <phoneticPr fontId="2"/>
  </si>
  <si>
    <t>アシスタントエンジニア</t>
    <phoneticPr fontId="2"/>
  </si>
  <si>
    <t>同時通訳ブースオペレータ</t>
    <rPh sb="0" eb="4">
      <t>ドウジツウヤク</t>
    </rPh>
    <phoneticPr fontId="2"/>
  </si>
  <si>
    <t>運営スタッフ</t>
    <rPh sb="0" eb="2">
      <t>ウンエイ</t>
    </rPh>
    <phoneticPr fontId="2"/>
  </si>
  <si>
    <t>会議用機材等利用料</t>
  </si>
  <si>
    <t>9.2　</t>
    <phoneticPr fontId="2"/>
  </si>
  <si>
    <t>9.2.1</t>
    <phoneticPr fontId="2"/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</si>
  <si>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</si>
  <si>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</si>
  <si>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</si>
  <si>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</si>
  <si>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</si>
  <si>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</si>
  <si>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</si>
  <si>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</si>
  <si>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</si>
  <si>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</si>
  <si>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</si>
  <si>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</si>
  <si>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9.2.14</t>
  </si>
  <si>
    <t>9.2.15</t>
  </si>
  <si>
    <t>9.2.16</t>
  </si>
  <si>
    <t>9.2.17</t>
  </si>
  <si>
    <t>9.2.18</t>
  </si>
  <si>
    <t>9.2.19</t>
  </si>
  <si>
    <t>9.3　</t>
    <phoneticPr fontId="2"/>
  </si>
  <si>
    <t>9.4　</t>
  </si>
  <si>
    <t>9.5　</t>
  </si>
  <si>
    <t>9.6　</t>
  </si>
  <si>
    <t>10．</t>
    <phoneticPr fontId="2"/>
  </si>
  <si>
    <t>10.1　会場視察バス</t>
    <rPh sb="5" eb="9">
      <t>カイジョウシサツ</t>
    </rPh>
    <phoneticPr fontId="2"/>
  </si>
  <si>
    <t>10.1.1</t>
    <phoneticPr fontId="2"/>
  </si>
  <si>
    <t>10.1.2</t>
    <phoneticPr fontId="2"/>
  </si>
  <si>
    <t>11．</t>
    <phoneticPr fontId="2"/>
  </si>
  <si>
    <t>11.1.1</t>
    <phoneticPr fontId="2"/>
  </si>
  <si>
    <t>11.1.2</t>
  </si>
  <si>
    <t>11.1.3</t>
  </si>
  <si>
    <t>運営統括者</t>
    <rPh sb="0" eb="2">
      <t>ウンエイ</t>
    </rPh>
    <rPh sb="2" eb="5">
      <t>トウカツシャ</t>
    </rPh>
    <phoneticPr fontId="2"/>
  </si>
  <si>
    <t>その他人員</t>
    <rPh sb="2" eb="3">
      <t>タ</t>
    </rPh>
    <rPh sb="3" eb="5">
      <t>ジンイン</t>
    </rPh>
    <phoneticPr fontId="2"/>
  </si>
  <si>
    <t>11.2.1</t>
    <phoneticPr fontId="2"/>
  </si>
  <si>
    <t>11.2.2</t>
    <phoneticPr fontId="2"/>
  </si>
  <si>
    <t>11.2.3</t>
  </si>
  <si>
    <t>11.2.4</t>
  </si>
  <si>
    <t>11.2.5</t>
  </si>
  <si>
    <t>ハンドマイク</t>
    <phoneticPr fontId="2"/>
  </si>
  <si>
    <t>スタンドマイク</t>
    <phoneticPr fontId="2"/>
  </si>
  <si>
    <t>音響機材</t>
    <rPh sb="0" eb="4">
      <t>オンキョウキザイ</t>
    </rPh>
    <phoneticPr fontId="2"/>
  </si>
  <si>
    <t>プロジェクター、スクリーン</t>
    <phoneticPr fontId="2"/>
  </si>
  <si>
    <t>11.2.6</t>
  </si>
  <si>
    <t>PC</t>
    <phoneticPr fontId="2"/>
  </si>
  <si>
    <t>文化プログラム実施費</t>
  </si>
  <si>
    <t>11.3　</t>
    <phoneticPr fontId="2"/>
  </si>
  <si>
    <t>11.4　</t>
    <phoneticPr fontId="2"/>
  </si>
  <si>
    <t>背景画像作成費</t>
  </si>
  <si>
    <t>11.5　</t>
  </si>
  <si>
    <t>報告書作成</t>
  </si>
  <si>
    <t>13．</t>
    <phoneticPr fontId="2"/>
  </si>
  <si>
    <t>14．</t>
    <phoneticPr fontId="2"/>
  </si>
  <si>
    <t>12．</t>
    <phoneticPr fontId="2"/>
  </si>
  <si>
    <t>管理費</t>
  </si>
  <si>
    <t>小         計</t>
    <rPh sb="0" eb="1">
      <t>ショウ</t>
    </rPh>
    <rPh sb="10" eb="11">
      <t>ケイ</t>
    </rPh>
    <phoneticPr fontId="2"/>
  </si>
  <si>
    <t>行事の記録</t>
  </si>
  <si>
    <t>15．</t>
    <phoneticPr fontId="2"/>
  </si>
  <si>
    <t>5.5</t>
    <phoneticPr fontId="2"/>
  </si>
  <si>
    <t>ホテル内会議室使用料</t>
    <rPh sb="3" eb="4">
      <t>ナイ</t>
    </rPh>
    <rPh sb="4" eb="7">
      <t>カイギシツ</t>
    </rPh>
    <rPh sb="7" eb="10">
      <t>シヨウリョウ</t>
    </rPh>
    <phoneticPr fontId="2"/>
  </si>
  <si>
    <t>会議室使用料</t>
    <rPh sb="0" eb="3">
      <t>カイギシツ</t>
    </rPh>
    <rPh sb="3" eb="6">
      <t>シヨウリョウ</t>
    </rPh>
    <phoneticPr fontId="2"/>
  </si>
  <si>
    <t>食事代</t>
    <rPh sb="0" eb="3">
      <t>ショクジダイ</t>
    </rPh>
    <phoneticPr fontId="2"/>
  </si>
  <si>
    <t>追加料金</t>
    <rPh sb="0" eb="4">
      <t>ツイカリョウキン</t>
    </rPh>
    <phoneticPr fontId="2"/>
  </si>
  <si>
    <t>アクセシビリティルーム（平日）2部屋、スタンダードダブル（平日）6部屋を想定、レイトチェックアウト部屋代の25%</t>
    <rPh sb="12" eb="14">
      <t>ヘイジツ</t>
    </rPh>
    <rPh sb="16" eb="18">
      <t>ヘヤ</t>
    </rPh>
    <rPh sb="29" eb="31">
      <t>ヘイジツ</t>
    </rPh>
    <rPh sb="33" eb="35">
      <t>ヘヤ</t>
    </rPh>
    <rPh sb="36" eb="38">
      <t>ソウテイ</t>
    </rPh>
    <rPh sb="49" eb="52">
      <t>ヘヤダイ</t>
    </rPh>
    <phoneticPr fontId="2"/>
  </si>
  <si>
    <t>10.3　ガイド備品</t>
    <rPh sb="8" eb="10">
      <t>ビヒン</t>
    </rPh>
    <phoneticPr fontId="2"/>
  </si>
  <si>
    <t>10.1.3</t>
    <phoneticPr fontId="2"/>
  </si>
  <si>
    <t>車内備品</t>
    <rPh sb="0" eb="2">
      <t>シャナイ</t>
    </rPh>
    <rPh sb="2" eb="4">
      <t>ビヒン</t>
    </rPh>
    <phoneticPr fontId="2"/>
  </si>
  <si>
    <t>ミネラルウォーター、傘等</t>
    <rPh sb="10" eb="11">
      <t>カサ</t>
    </rPh>
    <rPh sb="11" eb="12">
      <t>トウ</t>
    </rPh>
    <phoneticPr fontId="2"/>
  </si>
  <si>
    <t>テーブル通訳</t>
    <phoneticPr fontId="2"/>
  </si>
  <si>
    <t>オフィシャルディナー</t>
    <phoneticPr fontId="2"/>
  </si>
  <si>
    <t>11.1　オフィシャルディナー運営人件費</t>
    <rPh sb="15" eb="17">
      <t>ウンエイ</t>
    </rPh>
    <rPh sb="17" eb="20">
      <t>ジンケンヒ</t>
    </rPh>
    <phoneticPr fontId="2"/>
  </si>
  <si>
    <t>静止画カメラ等</t>
    <rPh sb="0" eb="3">
      <t>セイシガ</t>
    </rPh>
    <rPh sb="6" eb="7">
      <t>トウ</t>
    </rPh>
    <phoneticPr fontId="2"/>
  </si>
  <si>
    <t>送迎費用</t>
    <rPh sb="0" eb="2">
      <t>ソウゲイ</t>
    </rPh>
    <rPh sb="2" eb="4">
      <t>ヒヨウ</t>
    </rPh>
    <phoneticPr fontId="2"/>
  </si>
  <si>
    <t>11.2.7</t>
    <phoneticPr fontId="2"/>
  </si>
  <si>
    <t>設営撤去費</t>
    <rPh sb="0" eb="2">
      <t>セツエイ</t>
    </rPh>
    <rPh sb="2" eb="5">
      <t>テッキョヒ</t>
    </rPh>
    <phoneticPr fontId="2"/>
  </si>
  <si>
    <t>機材の運搬費及び設営撤去費</t>
    <rPh sb="0" eb="2">
      <t>キザイ</t>
    </rPh>
    <rPh sb="3" eb="6">
      <t>ウンパンヒ</t>
    </rPh>
    <rPh sb="6" eb="7">
      <t>オヨ</t>
    </rPh>
    <rPh sb="8" eb="10">
      <t>セツエイ</t>
    </rPh>
    <rPh sb="10" eb="13">
      <t>テッキョヒ</t>
    </rPh>
    <phoneticPr fontId="2"/>
  </si>
  <si>
    <t>2/23 19:00～22:00、2/24～26 8:30～22:00</t>
    <phoneticPr fontId="2"/>
  </si>
  <si>
    <t>荷物は大型2個/人
随行員の交通費を含む</t>
    <rPh sb="0" eb="2">
      <t>ニモツ</t>
    </rPh>
    <rPh sb="3" eb="5">
      <t>オオガタ</t>
    </rPh>
    <rPh sb="6" eb="7">
      <t>コ</t>
    </rPh>
    <rPh sb="8" eb="9">
      <t>ニン</t>
    </rPh>
    <rPh sb="10" eb="13">
      <t>ズイコウイン</t>
    </rPh>
    <rPh sb="14" eb="17">
      <t>コウツウヒ</t>
    </rPh>
    <rPh sb="18" eb="19">
      <t>フク</t>
    </rPh>
    <phoneticPr fontId="2"/>
  </si>
  <si>
    <t>広報グッズデザイン・作成</t>
    <rPh sb="0" eb="2">
      <t>コウホウ</t>
    </rPh>
    <phoneticPr fontId="2"/>
  </si>
  <si>
    <t>10.４　昼食の提供</t>
    <rPh sb="5" eb="7">
      <t>チュウショク</t>
    </rPh>
    <rPh sb="8" eb="10">
      <t>テイキョウ</t>
    </rPh>
    <phoneticPr fontId="2"/>
  </si>
  <si>
    <t>シティツアーの実施</t>
    <rPh sb="7" eb="9">
      <t>ジッシ</t>
    </rPh>
    <phoneticPr fontId="2"/>
  </si>
  <si>
    <t>13.1　撮影、記録スタッフ</t>
    <rPh sb="5" eb="7">
      <t>サツエイ</t>
    </rPh>
    <rPh sb="8" eb="10">
      <t>キロク</t>
    </rPh>
    <phoneticPr fontId="2"/>
  </si>
  <si>
    <t>13.2　撮影、記録スタッフ</t>
    <rPh sb="5" eb="7">
      <t>サツエイ</t>
    </rPh>
    <rPh sb="8" eb="10">
      <t>キロク</t>
    </rPh>
    <phoneticPr fontId="2"/>
  </si>
  <si>
    <t>13.3　撮影、記録スタッフ</t>
    <rPh sb="5" eb="7">
      <t>サツエイ</t>
    </rPh>
    <rPh sb="8" eb="10">
      <t>キロク</t>
    </rPh>
    <phoneticPr fontId="2"/>
  </si>
  <si>
    <t>１.～14.の10%</t>
    <phoneticPr fontId="2"/>
  </si>
  <si>
    <t>14.1　報告書作成</t>
    <rPh sb="5" eb="8">
      <t>ホウコクショ</t>
    </rPh>
    <rPh sb="8" eb="10">
      <t>サクセイ</t>
    </rPh>
    <phoneticPr fontId="2"/>
  </si>
  <si>
    <t>12.1</t>
    <phoneticPr fontId="2"/>
  </si>
  <si>
    <t>10.2　通訳案内士人件費</t>
    <rPh sb="5" eb="7">
      <t>ツウヤク</t>
    </rPh>
    <rPh sb="7" eb="9">
      <t>アンナイ</t>
    </rPh>
    <rPh sb="9" eb="10">
      <t>シ</t>
    </rPh>
    <rPh sb="10" eb="13">
      <t>ジンケンヒ</t>
    </rPh>
    <phoneticPr fontId="2"/>
  </si>
  <si>
    <t>通訳案内士1名×１名</t>
    <rPh sb="0" eb="2">
      <t>ツウヤク</t>
    </rPh>
    <rPh sb="2" eb="4">
      <t>アンナイ</t>
    </rPh>
    <rPh sb="4" eb="5">
      <t>シ</t>
    </rPh>
    <rPh sb="6" eb="7">
      <t>メイ</t>
    </rPh>
    <rPh sb="9" eb="10">
      <t>メイ</t>
    </rPh>
    <phoneticPr fontId="2"/>
  </si>
  <si>
    <t>12.2</t>
    <phoneticPr fontId="2"/>
  </si>
  <si>
    <t>通訳案内士人件費</t>
    <rPh sb="0" eb="2">
      <t>ツウヤク</t>
    </rPh>
    <phoneticPr fontId="2"/>
  </si>
  <si>
    <t>12.3</t>
    <phoneticPr fontId="2"/>
  </si>
  <si>
    <t>バス備品</t>
    <rPh sb="2" eb="4">
      <t>ビヒン</t>
    </rPh>
    <phoneticPr fontId="2"/>
  </si>
  <si>
    <t>12.4</t>
    <phoneticPr fontId="2"/>
  </si>
  <si>
    <t>昼食代</t>
    <rPh sb="0" eb="2">
      <t>チュウショク</t>
    </rPh>
    <rPh sb="2" eb="3">
      <t>ダイ</t>
    </rPh>
    <phoneticPr fontId="2"/>
  </si>
  <si>
    <t>本</t>
    <rPh sb="0" eb="1">
      <t>ホン</t>
    </rPh>
    <phoneticPr fontId="2"/>
  </si>
  <si>
    <t>リフト付きバス</t>
    <rPh sb="3" eb="4">
      <t>ツ</t>
    </rPh>
    <phoneticPr fontId="2"/>
  </si>
  <si>
    <t>最大50名分、ハラルフレンドリー、ベジタリアン対応（飲み物込み）</t>
    <rPh sb="0" eb="2">
      <t>サイダイ</t>
    </rPh>
    <rPh sb="4" eb="6">
      <t>メイブン</t>
    </rPh>
    <rPh sb="23" eb="25">
      <t>タイオウ</t>
    </rPh>
    <rPh sb="26" eb="27">
      <t>ノ</t>
    </rPh>
    <rPh sb="28" eb="30">
      <t>モノコ</t>
    </rPh>
    <phoneticPr fontId="2"/>
  </si>
  <si>
    <t>出入国関連支援業務人件費（海外からの参加者8名）</t>
    <rPh sb="18" eb="21">
      <t>サンカシャ</t>
    </rPh>
    <phoneticPr fontId="2"/>
  </si>
  <si>
    <t>オフィシャルディナー会場使用料</t>
    <rPh sb="10" eb="12">
      <t>カイジョウ</t>
    </rPh>
    <rPh sb="12" eb="15">
      <t>シヨウリョウ</t>
    </rPh>
    <phoneticPr fontId="2"/>
  </si>
  <si>
    <t>会議場等の手配</t>
    <rPh sb="0" eb="2">
      <t>カイギ</t>
    </rPh>
    <rPh sb="2" eb="3">
      <t>ジョウ</t>
    </rPh>
    <rPh sb="3" eb="4">
      <t>トウ</t>
    </rPh>
    <phoneticPr fontId="2"/>
  </si>
  <si>
    <t>11.2　オフィシャルディナー用機材等利用料</t>
    <rPh sb="15" eb="16">
      <t>ヨウ</t>
    </rPh>
    <rPh sb="16" eb="18">
      <t>キザイ</t>
    </rPh>
    <rPh sb="18" eb="19">
      <t>トウ</t>
    </rPh>
    <rPh sb="19" eb="22">
      <t>リヨウリョウ</t>
    </rPh>
    <phoneticPr fontId="2"/>
  </si>
  <si>
    <t>オフィシャルディナー中に実施する文化プログラムの委託に係る経費</t>
    <rPh sb="10" eb="11">
      <t>チュウ</t>
    </rPh>
    <rPh sb="12" eb="14">
      <t>ジッシ</t>
    </rPh>
    <rPh sb="16" eb="18">
      <t>ブンカ</t>
    </rPh>
    <rPh sb="24" eb="26">
      <t>イタク</t>
    </rPh>
    <rPh sb="27" eb="28">
      <t>カカ</t>
    </rPh>
    <rPh sb="29" eb="31">
      <t>ケイヒ</t>
    </rPh>
    <phoneticPr fontId="2"/>
  </si>
  <si>
    <t>空港↔ホテル旅費（対象：8名）特急券はグリーン車利用</t>
    <rPh sb="0" eb="2">
      <t>クウコウ</t>
    </rPh>
    <rPh sb="6" eb="8">
      <t>リョヒ</t>
    </rPh>
    <rPh sb="9" eb="11">
      <t>タイショウ</t>
    </rPh>
    <rPh sb="13" eb="14">
      <t>メイ</t>
    </rPh>
    <rPh sb="15" eb="17">
      <t>トッキュウ</t>
    </rPh>
    <rPh sb="17" eb="18">
      <t>ケン</t>
    </rPh>
    <rPh sb="23" eb="24">
      <t>シャ</t>
    </rPh>
    <rPh sb="24" eb="26">
      <t>リヨウ</t>
    </rPh>
    <phoneticPr fontId="2"/>
  </si>
  <si>
    <t>CIQエリアまでのアテンド対応に係る費用</t>
    <rPh sb="13" eb="15">
      <t>タイオウ</t>
    </rPh>
    <rPh sb="16" eb="17">
      <t>カカ</t>
    </rPh>
    <rPh sb="18" eb="20">
      <t>ヒヨウ</t>
    </rPh>
    <phoneticPr fontId="2"/>
  </si>
  <si>
    <t>マリオット内のレストラン利用を想定</t>
    <rPh sb="5" eb="6">
      <t>ナイ</t>
    </rPh>
    <rPh sb="12" eb="14">
      <t>リヨウ</t>
    </rPh>
    <rPh sb="15" eb="17">
      <t>ソウテイ</t>
    </rPh>
    <phoneticPr fontId="2"/>
  </si>
  <si>
    <t>マリオット内ルピナスの利用を想定</t>
    <rPh sb="5" eb="6">
      <t>ナイ</t>
    </rPh>
    <rPh sb="11" eb="13">
      <t>リヨウ</t>
    </rPh>
    <rPh sb="14" eb="16">
      <t>ソウテイ</t>
    </rPh>
    <phoneticPr fontId="2"/>
  </si>
  <si>
    <t>JRタワーカンファレンス（会議室A, B、C）</t>
    <rPh sb="13" eb="16">
      <t>カイギシツ</t>
    </rPh>
    <phoneticPr fontId="2"/>
  </si>
  <si>
    <t>マリオットのホテル内会議室</t>
    <rPh sb="9" eb="10">
      <t>ナイ</t>
    </rPh>
    <rPh sb="10" eb="13">
      <t>カイギシツ</t>
    </rPh>
    <phoneticPr fontId="2"/>
  </si>
  <si>
    <t>車椅子対応ワゴンハイヤー２台借上げ料 　2/23 19:00～22:00、2/24～2/26 各日8:00～22:00稼働</t>
    <rPh sb="0" eb="3">
      <t>クルマイス</t>
    </rPh>
    <rPh sb="3" eb="5">
      <t>タイオウ</t>
    </rPh>
    <rPh sb="13" eb="14">
      <t>ダイ</t>
    </rPh>
    <rPh sb="14" eb="16">
      <t>カリア</t>
    </rPh>
    <rPh sb="17" eb="18">
      <t>リョウ</t>
    </rPh>
    <rPh sb="47" eb="49">
      <t>カクジツ</t>
    </rPh>
    <rPh sb="59" eb="61">
      <t>カドウ</t>
    </rPh>
    <phoneticPr fontId="2"/>
  </si>
  <si>
    <t>その他関係者用記念品の購入</t>
    <rPh sb="2" eb="3">
      <t>タ</t>
    </rPh>
    <rPh sb="3" eb="6">
      <t>カンケイシャ</t>
    </rPh>
    <rPh sb="6" eb="7">
      <t>ヨウ</t>
    </rPh>
    <rPh sb="7" eb="10">
      <t>キネンヒン</t>
    </rPh>
    <rPh sb="11" eb="13">
      <t>コウニュウ</t>
    </rPh>
    <phoneticPr fontId="2"/>
  </si>
  <si>
    <t>8.3　</t>
    <phoneticPr fontId="2"/>
  </si>
  <si>
    <t>部屋入れ費用等</t>
    <rPh sb="0" eb="3">
      <t>ヘヤイ</t>
    </rPh>
    <rPh sb="4" eb="6">
      <t>ヒヨウ</t>
    </rPh>
    <rPh sb="6" eb="7">
      <t>トウ</t>
    </rPh>
    <phoneticPr fontId="2"/>
  </si>
  <si>
    <t>部屋入れをする際に係る経費（部屋入れは8部屋を想定）</t>
    <rPh sb="0" eb="3">
      <t>ヘヤイ</t>
    </rPh>
    <rPh sb="7" eb="8">
      <t>サイ</t>
    </rPh>
    <rPh sb="9" eb="10">
      <t>カカ</t>
    </rPh>
    <rPh sb="11" eb="13">
      <t>ケイヒ</t>
    </rPh>
    <rPh sb="14" eb="17">
      <t>ヘヤイ</t>
    </rPh>
    <rPh sb="20" eb="22">
      <t>ヘヤ</t>
    </rPh>
    <rPh sb="23" eb="25">
      <t>ソウテイ</t>
    </rPh>
    <phoneticPr fontId="2"/>
  </si>
  <si>
    <t>会長用記念品の購入</t>
    <rPh sb="0" eb="2">
      <t>カイチョウ</t>
    </rPh>
    <rPh sb="2" eb="3">
      <t>ヨウ</t>
    </rPh>
    <rPh sb="3" eb="6">
      <t>キネンヒン</t>
    </rPh>
    <rPh sb="7" eb="9">
      <t>コウニュウ</t>
    </rPh>
    <phoneticPr fontId="2"/>
  </si>
  <si>
    <t>7個を想定</t>
    <rPh sb="1" eb="2">
      <t>コ</t>
    </rPh>
    <rPh sb="3" eb="5">
      <t>ソウテイ</t>
    </rPh>
    <phoneticPr fontId="2"/>
  </si>
  <si>
    <t>1個を想定</t>
    <rPh sb="1" eb="2">
      <t>コ</t>
    </rPh>
    <rPh sb="3" eb="5">
      <t>ソウテイ</t>
    </rPh>
    <phoneticPr fontId="2"/>
  </si>
  <si>
    <t>着席ブッフェ最大30名分（飲み物込み）</t>
    <rPh sb="0" eb="2">
      <t>チャクセキ</t>
    </rPh>
    <rPh sb="6" eb="8">
      <t>サイダイ</t>
    </rPh>
    <rPh sb="10" eb="12">
      <t>メイブン</t>
    </rPh>
    <rPh sb="13" eb="14">
      <t>ノ</t>
    </rPh>
    <rPh sb="15" eb="16">
      <t>モノ</t>
    </rPh>
    <rPh sb="16" eb="17">
      <t>コ</t>
    </rPh>
    <phoneticPr fontId="2"/>
  </si>
  <si>
    <t>参加者用Wi-Fi（60人程度が接続できる通信速度）</t>
    <rPh sb="0" eb="3">
      <t>サンカシャ</t>
    </rPh>
    <rPh sb="3" eb="4">
      <t>ヨウ</t>
    </rPh>
    <rPh sb="12" eb="13">
      <t>ニン</t>
    </rPh>
    <rPh sb="13" eb="15">
      <t>テイド</t>
    </rPh>
    <rPh sb="16" eb="18">
      <t>セツゾク</t>
    </rPh>
    <rPh sb="21" eb="23">
      <t>ツウシン</t>
    </rPh>
    <rPh sb="23" eb="25">
      <t>ソクド</t>
    </rPh>
    <phoneticPr fontId="2"/>
  </si>
  <si>
    <t>9.1.1.1</t>
    <phoneticPr fontId="2"/>
  </si>
  <si>
    <t>9.1.1.2</t>
    <phoneticPr fontId="2"/>
  </si>
  <si>
    <t>9.1.1.3</t>
    <phoneticPr fontId="2"/>
  </si>
  <si>
    <t>9.1.1.4</t>
    <phoneticPr fontId="2"/>
  </si>
  <si>
    <t>9.1.2</t>
    <phoneticPr fontId="2"/>
  </si>
  <si>
    <t>コーヒーブレイク</t>
    <phoneticPr fontId="2"/>
  </si>
  <si>
    <t>コーヒーブレイク会場運営に係るスタッフ（設営、運営、撤去）</t>
    <rPh sb="8" eb="10">
      <t>カイジョウ</t>
    </rPh>
    <rPh sb="10" eb="12">
      <t>ウンエイ</t>
    </rPh>
    <rPh sb="13" eb="14">
      <t>カカ</t>
    </rPh>
    <rPh sb="20" eb="22">
      <t>セツエイ</t>
    </rPh>
    <rPh sb="23" eb="25">
      <t>ウンエイ</t>
    </rPh>
    <rPh sb="26" eb="28">
      <t>テッキョ</t>
    </rPh>
    <phoneticPr fontId="2"/>
  </si>
  <si>
    <t>昼食</t>
    <rPh sb="0" eb="2">
      <t>チュウショク</t>
    </rPh>
    <phoneticPr fontId="2"/>
  </si>
  <si>
    <t>昼食会場運営（設営、運営、撤去等）</t>
    <rPh sb="0" eb="2">
      <t>チュウショク</t>
    </rPh>
    <rPh sb="4" eb="6">
      <t>ウンエイ</t>
    </rPh>
    <rPh sb="15" eb="16">
      <t>トウ</t>
    </rPh>
    <phoneticPr fontId="2"/>
  </si>
  <si>
    <t>会場備品またはレンタル等会場持ち込み</t>
    <rPh sb="0" eb="2">
      <t>カイジョウ</t>
    </rPh>
    <rPh sb="2" eb="4">
      <t>ビヒン</t>
    </rPh>
    <rPh sb="11" eb="12">
      <t>トウ</t>
    </rPh>
    <rPh sb="12" eb="14">
      <t>カイジョウ</t>
    </rPh>
    <rPh sb="14" eb="15">
      <t>モ</t>
    </rPh>
    <rPh sb="16" eb="17">
      <t>コ</t>
    </rPh>
    <phoneticPr fontId="2"/>
  </si>
  <si>
    <t>最大20名分（飲み物込み）</t>
    <rPh sb="0" eb="2">
      <t>サイダイ</t>
    </rPh>
    <rPh sb="4" eb="6">
      <t>メイブン</t>
    </rPh>
    <rPh sb="7" eb="8">
      <t>ノ</t>
    </rPh>
    <rPh sb="9" eb="10">
      <t>モノ</t>
    </rPh>
    <rPh sb="10" eb="11">
      <t>コ</t>
    </rPh>
    <phoneticPr fontId="2"/>
  </si>
  <si>
    <t>宿泊施設の手配</t>
    <rPh sb="2" eb="4">
      <t>シセツ</t>
    </rPh>
    <phoneticPr fontId="2"/>
  </si>
  <si>
    <t>宿泊施設等の手配、支払い業務</t>
    <rPh sb="2" eb="4">
      <t>シセツ</t>
    </rPh>
    <rPh sb="9" eb="11">
      <t>シハラ</t>
    </rPh>
    <rPh sb="12" eb="14">
      <t>ギョウム</t>
    </rPh>
    <phoneticPr fontId="2"/>
  </si>
  <si>
    <t>5.1～５.4の手配及び支払い業務に係る手数料等</t>
    <rPh sb="8" eb="10">
      <t>テハイ</t>
    </rPh>
    <rPh sb="10" eb="11">
      <t>オヨ</t>
    </rPh>
    <rPh sb="12" eb="14">
      <t>シハラ</t>
    </rPh>
    <rPh sb="15" eb="17">
      <t>ギョウム</t>
    </rPh>
    <rPh sb="18" eb="19">
      <t>カカ</t>
    </rPh>
    <rPh sb="20" eb="23">
      <t>テスウリョウ</t>
    </rPh>
    <rPh sb="23" eb="24">
      <t>トウ</t>
    </rPh>
    <phoneticPr fontId="2"/>
  </si>
  <si>
    <t>施設の手配に係る手数料等</t>
    <rPh sb="0" eb="2">
      <t>シセツ</t>
    </rPh>
    <rPh sb="3" eb="5">
      <t>テハイ</t>
    </rPh>
    <rPh sb="6" eb="7">
      <t>カカ</t>
    </rPh>
    <rPh sb="8" eb="11">
      <t>テスウリョウ</t>
    </rPh>
    <rPh sb="11" eb="12">
      <t>トウ</t>
    </rPh>
    <phoneticPr fontId="2"/>
  </si>
  <si>
    <t>5.1.2</t>
    <phoneticPr fontId="2"/>
  </si>
  <si>
    <t>5.1.3</t>
    <phoneticPr fontId="2"/>
  </si>
  <si>
    <t>5.1.1.1</t>
    <phoneticPr fontId="2"/>
  </si>
  <si>
    <t>5.1.1.2</t>
    <phoneticPr fontId="2"/>
  </si>
  <si>
    <t>5.1.1.3</t>
    <phoneticPr fontId="2"/>
  </si>
  <si>
    <t>5.1.1.4</t>
    <phoneticPr fontId="2"/>
  </si>
  <si>
    <t>4.2.10</t>
    <phoneticPr fontId="2"/>
  </si>
  <si>
    <t>12.5</t>
    <phoneticPr fontId="2"/>
  </si>
  <si>
    <t>訪問先の手配に係る人件費</t>
    <rPh sb="0" eb="3">
      <t>ホウモンサキ</t>
    </rPh>
    <rPh sb="4" eb="6">
      <t>テハイ</t>
    </rPh>
    <rPh sb="7" eb="8">
      <t>カカ</t>
    </rPh>
    <rPh sb="9" eb="12">
      <t>ジンケンヒ</t>
    </rPh>
    <phoneticPr fontId="2"/>
  </si>
  <si>
    <t>訪問先の手配、予約等</t>
    <rPh sb="0" eb="2">
      <t>ホウモン</t>
    </rPh>
    <rPh sb="2" eb="3">
      <t>サキ</t>
    </rPh>
    <rPh sb="4" eb="6">
      <t>テハイ</t>
    </rPh>
    <rPh sb="7" eb="9">
      <t>ヨヤク</t>
    </rPh>
    <rPh sb="9" eb="10">
      <t>トウ</t>
    </rPh>
    <phoneticPr fontId="2"/>
  </si>
  <si>
    <t>飲み物、和、洋菓子（愛知・名古屋のお土産から選定）最大30名分</t>
    <rPh sb="0" eb="1">
      <t>ノ</t>
    </rPh>
    <rPh sb="2" eb="3">
      <t>モノ</t>
    </rPh>
    <rPh sb="4" eb="5">
      <t>ワ</t>
    </rPh>
    <rPh sb="6" eb="7">
      <t>ヨウ</t>
    </rPh>
    <rPh sb="7" eb="9">
      <t>カシ</t>
    </rPh>
    <rPh sb="25" eb="27">
      <t>サイダイ</t>
    </rPh>
    <rPh sb="29" eb="31">
      <t>メイブン</t>
    </rPh>
    <phoneticPr fontId="2"/>
  </si>
  <si>
    <t>日・英通訳最大8名</t>
    <rPh sb="0" eb="1">
      <t>ニチ</t>
    </rPh>
    <rPh sb="2" eb="3">
      <t>エイ</t>
    </rPh>
    <rPh sb="3" eb="5">
      <t>ツウヤク</t>
    </rPh>
    <rPh sb="5" eb="7">
      <t>サイダイ</t>
    </rPh>
    <rPh sb="8" eb="9">
      <t>メイ</t>
    </rPh>
    <phoneticPr fontId="2"/>
  </si>
  <si>
    <t>会場撮影アシスタント</t>
    <rPh sb="0" eb="2">
      <t>カイジョウ</t>
    </rPh>
    <rPh sb="2" eb="4">
      <t>サツエイ</t>
    </rPh>
    <phoneticPr fontId="2"/>
  </si>
  <si>
    <t>運営マニュアル作成</t>
    <rPh sb="0" eb="2">
      <t>ウンエイ</t>
    </rPh>
    <phoneticPr fontId="2"/>
  </si>
  <si>
    <t>運営マニュアル印刷</t>
    <rPh sb="0" eb="2">
      <t>ウンエイ</t>
    </rPh>
    <phoneticPr fontId="2"/>
  </si>
  <si>
    <t>出入国支援、会議、記者会見、オフィシャルディナー、視察等に係る運営マニュアルの作成</t>
    <rPh sb="0" eb="5">
      <t>シュツニュウコクシエン</t>
    </rPh>
    <rPh sb="6" eb="8">
      <t>カイギ</t>
    </rPh>
    <rPh sb="9" eb="13">
      <t>キシャカイケン</t>
    </rPh>
    <rPh sb="25" eb="27">
      <t>シサツ</t>
    </rPh>
    <rPh sb="27" eb="28">
      <t>トウ</t>
    </rPh>
    <rPh sb="29" eb="30">
      <t>カカ</t>
    </rPh>
    <rPh sb="31" eb="33">
      <t>ウンエイ</t>
    </rPh>
    <rPh sb="39" eb="41">
      <t>サクセイ</t>
    </rPh>
    <phoneticPr fontId="2"/>
  </si>
  <si>
    <t>運営マニュアルの印刷・製本に係る費用　※送料込み</t>
    <rPh sb="0" eb="2">
      <t>ウンエイ</t>
    </rPh>
    <rPh sb="8" eb="10">
      <t>インサツ</t>
    </rPh>
    <rPh sb="11" eb="13">
      <t>セイホン</t>
    </rPh>
    <rPh sb="14" eb="15">
      <t>カカ</t>
    </rPh>
    <rPh sb="16" eb="18">
      <t>ヒヨウ</t>
    </rPh>
    <rPh sb="20" eb="22">
      <t>ソウリョウ</t>
    </rPh>
    <rPh sb="22" eb="23">
      <t>コ</t>
    </rPh>
    <phoneticPr fontId="2"/>
  </si>
  <si>
    <t>同時通訳ができる設備・機材</t>
    <rPh sb="0" eb="2">
      <t>ドウジ</t>
    </rPh>
    <rPh sb="2" eb="4">
      <t>ツウヤク</t>
    </rPh>
    <rPh sb="8" eb="10">
      <t>セツビ</t>
    </rPh>
    <rPh sb="11" eb="13">
      <t>キザイ</t>
    </rPh>
    <phoneticPr fontId="2"/>
  </si>
  <si>
    <t>車椅子スペース未使用時定員40名以上（補助席除く）</t>
    <rPh sb="0" eb="3">
      <t>クルマイス</t>
    </rPh>
    <rPh sb="7" eb="11">
      <t>ミシヨウジ</t>
    </rPh>
    <rPh sb="19" eb="22">
      <t>ホジョセキ</t>
    </rPh>
    <rPh sb="22" eb="23">
      <t>ノゾ</t>
    </rPh>
    <phoneticPr fontId="2"/>
  </si>
  <si>
    <t>車椅子対応ワゴンハイヤー（往復）</t>
    <rPh sb="0" eb="3">
      <t>クルマイス</t>
    </rPh>
    <rPh sb="3" eb="5">
      <t>タイオウ</t>
    </rPh>
    <rPh sb="13" eb="15">
      <t>オウフク</t>
    </rPh>
    <phoneticPr fontId="2"/>
  </si>
  <si>
    <t>はるか－新幹線（新大阪↔名古屋）（往復）</t>
    <rPh sb="4" eb="7">
      <t>シンカンセン</t>
    </rPh>
    <rPh sb="8" eb="9">
      <t>シン</t>
    </rPh>
    <rPh sb="9" eb="11">
      <t>オオサカ</t>
    </rPh>
    <rPh sb="17" eb="19">
      <t>オウフク</t>
    </rPh>
    <phoneticPr fontId="2"/>
  </si>
  <si>
    <t>成田エクスプレスｰ新幹線（東京↔名古屋）（往復）</t>
    <rPh sb="0" eb="2">
      <t>ナリタ</t>
    </rPh>
    <rPh sb="9" eb="12">
      <t>シンカンセン</t>
    </rPh>
    <rPh sb="13" eb="15">
      <t>トウキョウ</t>
    </rPh>
    <rPh sb="16" eb="19">
      <t>ナゴヤ</t>
    </rPh>
    <rPh sb="21" eb="23">
      <t>オウフク</t>
    </rPh>
    <phoneticPr fontId="2"/>
  </si>
  <si>
    <t>新幹線（品川↔名古屋）（往復）</t>
    <rPh sb="0" eb="3">
      <t>シンカンセン</t>
    </rPh>
    <rPh sb="4" eb="6">
      <t>シナガワ</t>
    </rPh>
    <rPh sb="7" eb="10">
      <t>ナゴヤ</t>
    </rPh>
    <rPh sb="12" eb="14">
      <t>オウフク</t>
    </rPh>
    <phoneticPr fontId="2"/>
  </si>
  <si>
    <t>往路のみ</t>
    <rPh sb="0" eb="2">
      <t>オウロ</t>
    </rPh>
    <phoneticPr fontId="2"/>
  </si>
  <si>
    <t>「愛知・名古屋2026アジアパラ競技大会第1回調整委員会開催支援業務」　積算内訳書</t>
    <rPh sb="1" eb="3">
      <t>アイチ</t>
    </rPh>
    <rPh sb="4" eb="7">
      <t>ナゴヤ</t>
    </rPh>
    <rPh sb="16" eb="18">
      <t>キョウギ</t>
    </rPh>
    <rPh sb="18" eb="20">
      <t>タイカイ</t>
    </rPh>
    <rPh sb="36" eb="38">
      <t>セキサン</t>
    </rPh>
    <rPh sb="38" eb="41">
      <t>ウチワケショ</t>
    </rPh>
    <phoneticPr fontId="2"/>
  </si>
  <si>
    <t>様式３</t>
    <rPh sb="0" eb="2">
      <t>ヨウシキ</t>
    </rPh>
    <phoneticPr fontId="2"/>
  </si>
  <si>
    <t>商号又は名称：　　　　　　　　　　　　　　　　　　　　　　　　　　　　　　　　　　　　　　</t>
    <rPh sb="0" eb="2">
      <t>ショウゴウ</t>
    </rPh>
    <rPh sb="2" eb="3">
      <t>マタ</t>
    </rPh>
    <rPh sb="4" eb="6">
      <t>メイショウ</t>
    </rPh>
    <phoneticPr fontId="2"/>
  </si>
  <si>
    <t>※それぞれの項目の単価（税抜き）を記入してください。</t>
    <rPh sb="6" eb="8">
      <t>コウモク</t>
    </rPh>
    <rPh sb="9" eb="11">
      <t>タンカ</t>
    </rPh>
    <rPh sb="12" eb="14">
      <t>ゼイヌ</t>
    </rPh>
    <rPh sb="17" eb="19">
      <t>キニュウ</t>
    </rPh>
    <phoneticPr fontId="2"/>
  </si>
  <si>
    <t>責任者</t>
    <rPh sb="0" eb="3">
      <t>セキニンシャ</t>
    </rPh>
    <phoneticPr fontId="2"/>
  </si>
  <si>
    <t>担当者</t>
    <rPh sb="0" eb="3">
      <t>タントウシャ</t>
    </rPh>
    <phoneticPr fontId="2"/>
  </si>
  <si>
    <t>レンタル等会場持ち込み（記者会見場含む）</t>
    <rPh sb="4" eb="5">
      <t>トウ</t>
    </rPh>
    <rPh sb="5" eb="7">
      <t>カイジョウ</t>
    </rPh>
    <rPh sb="7" eb="8">
      <t>モ</t>
    </rPh>
    <rPh sb="9" eb="10">
      <t>コ</t>
    </rPh>
    <rPh sb="12" eb="17">
      <t>キシャカイケンジョウ</t>
    </rPh>
    <rPh sb="17" eb="18">
      <t>フク</t>
    </rPh>
    <phoneticPr fontId="2"/>
  </si>
  <si>
    <t>パナガイド相当の音声ガイド装置　ガイド1名、説明員17名、参加者30名×1　説明用発信機・受信機　合計48機</t>
    <phoneticPr fontId="2"/>
  </si>
  <si>
    <t>リフト付きバス（中型）（車椅子スペース未使用時20名以上（補助席除く））（往復）</t>
    <rPh sb="3" eb="4">
      <t>ツ</t>
    </rPh>
    <rPh sb="8" eb="10">
      <t>チュウガタ</t>
    </rPh>
    <rPh sb="12" eb="15">
      <t>クルマイス</t>
    </rPh>
    <rPh sb="19" eb="23">
      <t>ミシヨウジ</t>
    </rPh>
    <rPh sb="25" eb="26">
      <t>メイ</t>
    </rPh>
    <rPh sb="26" eb="28">
      <t>イジョウ</t>
    </rPh>
    <rPh sb="29" eb="32">
      <t>ホジョセキ</t>
    </rPh>
    <rPh sb="32" eb="33">
      <t>ノゾ</t>
    </rPh>
    <rPh sb="37" eb="39">
      <t>オウフク</t>
    </rPh>
    <phoneticPr fontId="2"/>
  </si>
  <si>
    <t>9.1.3</t>
    <phoneticPr fontId="2"/>
  </si>
  <si>
    <t>合計（税抜き）</t>
    <rPh sb="0" eb="2">
      <t>ゴウケイ</t>
    </rPh>
    <rPh sb="3" eb="5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</si>
</sst>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u/>
      <sz val="12"/>
      <name val="Meiryo UI"/>
      <family val="3"/>
      <charset val="128"/>
    </font>
    <font>
      <sz val="1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11" xfId="0" applyFont="1" applyBorder="1" applyAlignment="1">
      <alignment vertical="center"/>
    </xf>
    <xf numFmtId="0" fontId="7" fillId="0" borderId="0" xfId="0" applyFont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11" xfId="0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Alignment="1">
      <alignment wrapText="1"/>
    </xf>
    <xf numFmtId="0" fontId="6" fillId="0" borderId="4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14" fontId="7" fillId="0" borderId="0" xfId="0" applyNumberFormat="1" applyFont="1" applyAlignment="1">
      <alignment wrapText="1"/>
    </xf>
    <xf numFmtId="0" fontId="7" fillId="2" borderId="11" xfId="0" applyFont="1" applyFill="1" applyBorder="1" applyAlignment="1">
      <alignment horizontal="right" vertical="center"/>
    </xf>
    <xf numFmtId="38" fontId="7" fillId="0" borderId="1" xfId="1" applyFont="1" applyFill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38" fontId="7" fillId="2" borderId="1" xfId="1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3" borderId="1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38" fontId="7" fillId="3" borderId="1" xfId="1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 wrapText="1"/>
    </xf>
    <xf numFmtId="38" fontId="7" fillId="3" borderId="3" xfId="1" applyFont="1" applyFill="1" applyBorder="1" applyAlignment="1">
      <alignment vertical="center"/>
    </xf>
    <xf numFmtId="0" fontId="7" fillId="3" borderId="8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left" vertical="center"/>
    </xf>
    <xf numFmtId="38" fontId="3" fillId="0" borderId="0" xfId="0" applyNumberFormat="1" applyFont="1"/>
    <xf numFmtId="0" fontId="8" fillId="0" borderId="0" xfId="0" applyFont="1" applyAlignment="1">
      <alignment horizontal="center"/>
    </xf>
    <xf numFmtId="0" fontId="10" fillId="0" borderId="0" xfId="0" applyFont="1"/>
    <xf numFmtId="0" fontId="7" fillId="0" borderId="11" xfId="0" applyFont="1" applyBorder="1" applyAlignment="1" applyProtection="1">
      <alignment horizontal="right" vertical="center"/>
      <protection locked="0"/>
    </xf>
    <xf numFmtId="38" fontId="7" fillId="0" borderId="1" xfId="1" applyFont="1" applyFill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12" fillId="0" borderId="9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0" xfId="0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vertical="center"/>
    </xf>
    <xf numFmtId="0" fontId="12" fillId="0" borderId="19" xfId="0" applyFont="1" applyBorder="1" applyAlignment="1">
      <alignment vertical="center" wrapText="1"/>
    </xf>
    <xf numFmtId="49" fontId="8" fillId="0" borderId="0" xfId="0" applyNumberFormat="1" applyFont="1" applyAlignment="1">
      <alignment horizontal="center"/>
    </xf>
    <xf numFmtId="49" fontId="7" fillId="0" borderId="0" xfId="0" applyNumberFormat="1" applyFont="1"/>
    <xf numFmtId="49" fontId="6" fillId="3" borderId="16" xfId="0" applyNumberFormat="1" applyFont="1" applyFill="1" applyBorder="1" applyAlignment="1">
      <alignment vertical="center"/>
    </xf>
    <xf numFmtId="49" fontId="7" fillId="0" borderId="17" xfId="0" applyNumberFormat="1" applyFont="1" applyBorder="1" applyAlignment="1">
      <alignment vertical="center"/>
    </xf>
    <xf numFmtId="49" fontId="6" fillId="3" borderId="17" xfId="0" applyNumberFormat="1" applyFont="1" applyFill="1" applyBorder="1" applyAlignment="1">
      <alignment vertical="center"/>
    </xf>
    <xf numFmtId="49" fontId="7" fillId="2" borderId="17" xfId="0" applyNumberFormat="1" applyFont="1" applyFill="1" applyBorder="1" applyAlignment="1">
      <alignment vertical="center"/>
    </xf>
    <xf numFmtId="49" fontId="6" fillId="2" borderId="17" xfId="0" applyNumberFormat="1" applyFont="1" applyFill="1" applyBorder="1" applyAlignment="1">
      <alignment vertical="center"/>
    </xf>
    <xf numFmtId="49" fontId="6" fillId="0" borderId="17" xfId="0" applyNumberFormat="1" applyFont="1" applyBorder="1" applyAlignment="1">
      <alignment vertical="center"/>
    </xf>
    <xf numFmtId="49" fontId="7" fillId="3" borderId="17" xfId="0" applyNumberFormat="1" applyFont="1" applyFill="1" applyBorder="1" applyAlignment="1">
      <alignment vertical="center"/>
    </xf>
    <xf numFmtId="49" fontId="12" fillId="0" borderId="16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vertical="center"/>
    </xf>
    <xf numFmtId="49" fontId="7" fillId="2" borderId="17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1" xfId="0" applyFont="1" applyBorder="1"/>
    <xf numFmtId="49" fontId="6" fillId="3" borderId="8" xfId="0" applyNumberFormat="1" applyFont="1" applyFill="1" applyBorder="1" applyAlignment="1">
      <alignment vertical="center"/>
    </xf>
    <xf numFmtId="49" fontId="12" fillId="0" borderId="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7" fillId="0" borderId="1" xfId="0" applyFont="1" applyBorder="1"/>
    <xf numFmtId="49" fontId="6" fillId="3" borderId="17" xfId="0" applyNumberFormat="1" applyFont="1" applyFill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38" fontId="6" fillId="0" borderId="0" xfId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38" fontId="9" fillId="0" borderId="0" xfId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38" fontId="7" fillId="3" borderId="1" xfId="0" applyNumberFormat="1" applyFont="1" applyFill="1" applyBorder="1" applyAlignment="1">
      <alignment horizontal="right" vertical="center"/>
    </xf>
    <xf numFmtId="0" fontId="12" fillId="0" borderId="1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7" xfId="0" applyFont="1" applyBorder="1" applyAlignment="1">
      <alignment horizontal="left" vertical="center"/>
    </xf>
    <xf numFmtId="9" fontId="7" fillId="0" borderId="1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vertical="center" wrapText="1"/>
    </xf>
    <xf numFmtId="0" fontId="7" fillId="3" borderId="10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7" fillId="0" borderId="20" xfId="0" applyNumberFormat="1" applyFont="1" applyBorder="1" applyAlignment="1">
      <alignment vertical="center"/>
    </xf>
    <xf numFmtId="0" fontId="7" fillId="3" borderId="17" xfId="0" applyFont="1" applyFill="1" applyBorder="1" applyAlignment="1">
      <alignment horizontal="left" vertical="center"/>
    </xf>
    <xf numFmtId="49" fontId="7" fillId="0" borderId="8" xfId="0" applyNumberFormat="1" applyFont="1" applyBorder="1" applyAlignment="1">
      <alignment vertical="center"/>
    </xf>
    <xf numFmtId="49" fontId="7" fillId="0" borderId="16" xfId="0" applyNumberFormat="1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38" fontId="7" fillId="0" borderId="3" xfId="1" applyFont="1" applyFill="1" applyBorder="1" applyAlignment="1">
      <alignment vertical="center"/>
    </xf>
    <xf numFmtId="0" fontId="7" fillId="3" borderId="17" xfId="0" applyFont="1" applyFill="1" applyBorder="1" applyAlignment="1">
      <alignment vertical="center" wrapText="1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8" xfId="0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17" xfId="0" applyFont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49" fontId="6" fillId="2" borderId="8" xfId="0" applyNumberFormat="1" applyFont="1" applyFill="1" applyBorder="1" applyAlignment="1">
      <alignment vertical="center"/>
    </xf>
    <xf numFmtId="0" fontId="7" fillId="0" borderId="0" xfId="0" applyFont="1" applyAlignment="1">
      <alignment horizontal="right" wrapText="1"/>
    </xf>
    <xf numFmtId="38" fontId="7" fillId="3" borderId="3" xfId="1" applyFont="1" applyFill="1" applyBorder="1" applyAlignment="1" applyProtection="1">
      <alignment vertical="center"/>
      <protection locked="0"/>
    </xf>
    <xf numFmtId="38" fontId="7" fillId="3" borderId="1" xfId="1" applyFont="1" applyFill="1" applyBorder="1" applyAlignment="1" applyProtection="1">
      <alignment vertical="center"/>
      <protection locked="0"/>
    </xf>
    <xf numFmtId="38" fontId="7" fillId="2" borderId="1" xfId="1" applyFont="1" applyFill="1" applyBorder="1" applyAlignment="1" applyProtection="1">
      <alignment vertical="center"/>
      <protection locked="0"/>
    </xf>
    <xf numFmtId="38" fontId="7" fillId="2" borderId="10" xfId="1" applyFont="1" applyFill="1" applyBorder="1" applyAlignment="1" applyProtection="1">
      <alignment vertical="center"/>
      <protection locked="0"/>
    </xf>
    <xf numFmtId="0" fontId="12" fillId="0" borderId="17" xfId="0" applyFont="1" applyBorder="1" applyAlignment="1" applyProtection="1">
      <alignment vertical="center"/>
      <protection locked="0"/>
    </xf>
    <xf numFmtId="38" fontId="7" fillId="0" borderId="10" xfId="1" applyFont="1" applyFill="1" applyBorder="1" applyAlignment="1" applyProtection="1">
      <alignment vertical="center"/>
      <protection locked="0"/>
    </xf>
    <xf numFmtId="38" fontId="7" fillId="0" borderId="3" xfId="1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/>
    </xf>
    <xf numFmtId="0" fontId="0" fillId="0" borderId="0" xfId="0"/>
    <xf numFmtId="0" fontId="11" fillId="0" borderId="0" xfId="0" applyFont="1" applyAlignment="1">
      <alignment horizontal="right"/>
    </xf>
    <xf numFmtId="0" fontId="7" fillId="0" borderId="18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49" fontId="7" fillId="0" borderId="14" xfId="0" applyNumberFormat="1" applyFont="1" applyBorder="1" applyAlignment="1">
      <alignment vertical="center"/>
    </xf>
    <xf numFmtId="49" fontId="12" fillId="0" borderId="8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49" fontId="7" fillId="0" borderId="14" xfId="0" applyNumberFormat="1" applyFont="1" applyBorder="1"/>
    <xf numFmtId="49" fontId="12" fillId="0" borderId="8" xfId="0" applyNumberFormat="1" applyFont="1" applyBorder="1"/>
    <xf numFmtId="0" fontId="7" fillId="2" borderId="2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left" vertical="top"/>
    </xf>
    <xf numFmtId="49" fontId="7" fillId="0" borderId="13" xfId="0" applyNumberFormat="1" applyFont="1" applyBorder="1" applyAlignment="1">
      <alignment horizontal="left" vertical="top"/>
    </xf>
    <xf numFmtId="49" fontId="7" fillId="0" borderId="16" xfId="0" applyNumberFormat="1" applyFont="1" applyBorder="1" applyAlignment="1">
      <alignment horizontal="left" vertical="top"/>
    </xf>
    <xf numFmtId="49" fontId="7" fillId="0" borderId="9" xfId="0" applyNumberFormat="1" applyFont="1" applyBorder="1" applyAlignment="1">
      <alignment horizontal="left" vertical="top"/>
    </xf>
    <xf numFmtId="0" fontId="7" fillId="2" borderId="17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49" fontId="7" fillId="0" borderId="18" xfId="0" applyNumberFormat="1" applyFont="1" applyBorder="1" applyAlignment="1">
      <alignment horizontal="center" vertical="top"/>
    </xf>
    <xf numFmtId="49" fontId="7" fillId="0" borderId="16" xfId="0" applyNumberFormat="1" applyFont="1" applyBorder="1" applyAlignment="1">
      <alignment horizontal="center" vertical="top"/>
    </xf>
    <xf numFmtId="49" fontId="6" fillId="0" borderId="14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49" fontId="7" fillId="2" borderId="18" xfId="0" applyNumberFormat="1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13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1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91D1-C7C3-4A85-A44B-2050FB30609A}">
  <sheetPr>
    <pageSetUpPr fitToPage="1"/>
  </sheetPr>
  <dimension ref="A1:M178"/>
  <sheetViews>
    <sheetView tabSelected="1" zoomScale="70" zoomScaleNormal="70" zoomScaleSheetLayoutView="100" workbookViewId="0">
      <selection activeCell="O7" sqref="O7"/>
    </sheetView>
  </sheetViews>
  <sheetFormatPr defaultColWidth="9" defaultRowHeight="15" x14ac:dyDescent="0.35"/>
  <cols>
    <col min="1" max="1" width="3.6640625" style="56" customWidth="1"/>
    <col min="2" max="2" width="4.75" style="56" customWidth="1"/>
    <col min="3" max="3" width="7.75" style="56" customWidth="1"/>
    <col min="4" max="4" width="33.83203125" style="6" customWidth="1"/>
    <col min="5" max="5" width="51.1640625" style="12" customWidth="1"/>
    <col min="6" max="6" width="12.83203125" style="6" bestFit="1" customWidth="1"/>
    <col min="7" max="8" width="5.1640625" style="6" bestFit="1" customWidth="1"/>
    <col min="9" max="9" width="7.75" style="6" bestFit="1" customWidth="1"/>
    <col min="10" max="10" width="5.1640625" style="6" bestFit="1" customWidth="1"/>
    <col min="11" max="11" width="15.6640625" style="6" customWidth="1"/>
    <col min="12" max="12" width="15.33203125" style="12" customWidth="1"/>
    <col min="13" max="13" width="9.6640625" style="1" bestFit="1" customWidth="1"/>
    <col min="14" max="16384" width="9" style="1"/>
  </cols>
  <sheetData>
    <row r="1" spans="1:13" x14ac:dyDescent="0.35">
      <c r="L1" s="124" t="s">
        <v>295</v>
      </c>
    </row>
    <row r="2" spans="1:13" ht="22.5" x14ac:dyDescent="0.55000000000000004">
      <c r="A2" s="133" t="s">
        <v>294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4"/>
    </row>
    <row r="3" spans="1:13" ht="13.5" customHeight="1" x14ac:dyDescent="0.5">
      <c r="A3" s="55"/>
      <c r="B3" s="55"/>
      <c r="C3" s="55"/>
      <c r="D3" s="44"/>
      <c r="E3" s="44"/>
      <c r="F3" s="44"/>
      <c r="G3" s="44"/>
      <c r="H3" s="44"/>
      <c r="I3" s="44"/>
      <c r="J3" s="44"/>
      <c r="K3" s="44"/>
      <c r="L3" s="20"/>
    </row>
    <row r="4" spans="1:13" ht="18" customHeight="1" x14ac:dyDescent="0.55000000000000004">
      <c r="A4" s="55"/>
      <c r="B4" s="55"/>
      <c r="C4" s="55"/>
      <c r="D4" s="44"/>
      <c r="E4" s="44"/>
      <c r="F4" s="135" t="s">
        <v>296</v>
      </c>
      <c r="G4" s="134"/>
      <c r="H4" s="134"/>
      <c r="I4" s="134"/>
      <c r="J4" s="134"/>
      <c r="K4" s="134"/>
      <c r="L4" s="134"/>
    </row>
    <row r="5" spans="1:13" ht="15.5" thickBot="1" x14ac:dyDescent="0.4">
      <c r="A5" s="56" t="s">
        <v>297</v>
      </c>
    </row>
    <row r="6" spans="1:13" s="2" customFormat="1" ht="19.25" customHeight="1" thickBot="1" x14ac:dyDescent="0.4">
      <c r="A6" s="144" t="s">
        <v>0</v>
      </c>
      <c r="B6" s="145"/>
      <c r="C6" s="145"/>
      <c r="D6" s="146"/>
      <c r="E6" s="13" t="s">
        <v>1</v>
      </c>
      <c r="F6" s="7" t="s">
        <v>2</v>
      </c>
      <c r="G6" s="8" t="s">
        <v>3</v>
      </c>
      <c r="H6" s="9" t="s">
        <v>4</v>
      </c>
      <c r="I6" s="8" t="s">
        <v>3</v>
      </c>
      <c r="J6" s="9" t="s">
        <v>4</v>
      </c>
      <c r="K6" s="7" t="s">
        <v>5</v>
      </c>
      <c r="L6" s="29" t="s">
        <v>6</v>
      </c>
    </row>
    <row r="7" spans="1:13" ht="19.25" customHeight="1" x14ac:dyDescent="0.35">
      <c r="A7" s="69" t="s">
        <v>58</v>
      </c>
      <c r="B7" s="57" t="s">
        <v>57</v>
      </c>
      <c r="C7" s="57"/>
      <c r="D7" s="36"/>
      <c r="E7" s="37"/>
      <c r="F7" s="125"/>
      <c r="G7" s="39"/>
      <c r="H7" s="40"/>
      <c r="I7" s="99"/>
      <c r="J7" s="34"/>
      <c r="K7" s="38">
        <f>SUM(K8:K12)</f>
        <v>0</v>
      </c>
      <c r="L7" s="41"/>
    </row>
    <row r="8" spans="1:13" ht="19.25" customHeight="1" x14ac:dyDescent="0.35">
      <c r="A8" s="142"/>
      <c r="B8" s="164" t="s">
        <v>50</v>
      </c>
      <c r="C8" s="158" t="s">
        <v>49</v>
      </c>
      <c r="D8" s="159"/>
      <c r="E8" s="147" t="s">
        <v>7</v>
      </c>
      <c r="F8" s="47"/>
      <c r="G8" s="19">
        <v>1</v>
      </c>
      <c r="H8" s="21" t="s">
        <v>8</v>
      </c>
      <c r="I8" s="19">
        <v>4</v>
      </c>
      <c r="J8" s="21" t="s">
        <v>9</v>
      </c>
      <c r="K8" s="22">
        <f>F8*G8*I8</f>
        <v>0</v>
      </c>
      <c r="L8" s="14" t="s">
        <v>298</v>
      </c>
    </row>
    <row r="9" spans="1:13" ht="19.25" customHeight="1" x14ac:dyDescent="0.35">
      <c r="A9" s="143"/>
      <c r="B9" s="165"/>
      <c r="C9" s="160"/>
      <c r="D9" s="161"/>
      <c r="E9" s="148"/>
      <c r="F9" s="47"/>
      <c r="G9" s="19">
        <v>2</v>
      </c>
      <c r="H9" s="21" t="s">
        <v>8</v>
      </c>
      <c r="I9" s="19">
        <v>4</v>
      </c>
      <c r="J9" s="21" t="s">
        <v>9</v>
      </c>
      <c r="K9" s="22">
        <f>F9*G9*I9</f>
        <v>0</v>
      </c>
      <c r="L9" s="14" t="s">
        <v>299</v>
      </c>
    </row>
    <row r="10" spans="1:13" ht="19.25" customHeight="1" x14ac:dyDescent="0.35">
      <c r="A10" s="149"/>
      <c r="B10" s="164" t="s">
        <v>51</v>
      </c>
      <c r="C10" s="158" t="s">
        <v>283</v>
      </c>
      <c r="D10" s="159"/>
      <c r="E10" s="140" t="s">
        <v>285</v>
      </c>
      <c r="F10" s="47"/>
      <c r="G10" s="19">
        <v>1</v>
      </c>
      <c r="H10" s="21" t="s">
        <v>8</v>
      </c>
      <c r="I10" s="19">
        <v>2</v>
      </c>
      <c r="J10" s="21" t="s">
        <v>9</v>
      </c>
      <c r="K10" s="22">
        <f t="shared" ref="K10" si="0">F10*G10*I10</f>
        <v>0</v>
      </c>
      <c r="L10" s="14" t="s">
        <v>299</v>
      </c>
      <c r="M10" s="43"/>
    </row>
    <row r="11" spans="1:13" ht="19.25" customHeight="1" x14ac:dyDescent="0.35">
      <c r="A11" s="150"/>
      <c r="B11" s="165"/>
      <c r="C11" s="160"/>
      <c r="D11" s="161"/>
      <c r="E11" s="141"/>
      <c r="F11" s="47"/>
      <c r="G11" s="19">
        <v>1</v>
      </c>
      <c r="H11" s="21" t="s">
        <v>10</v>
      </c>
      <c r="I11" s="19">
        <v>10</v>
      </c>
      <c r="J11" s="21" t="s">
        <v>9</v>
      </c>
      <c r="K11" s="22">
        <f t="shared" ref="K11" si="1">F11*G11*I11</f>
        <v>0</v>
      </c>
      <c r="L11" s="14" t="s">
        <v>299</v>
      </c>
    </row>
    <row r="12" spans="1:13" ht="19.25" customHeight="1" x14ac:dyDescent="0.35">
      <c r="A12" s="71"/>
      <c r="B12" s="58" t="s">
        <v>52</v>
      </c>
      <c r="C12" s="58" t="s">
        <v>284</v>
      </c>
      <c r="D12" s="65"/>
      <c r="E12" s="14" t="s">
        <v>286</v>
      </c>
      <c r="F12" s="47"/>
      <c r="G12" s="19">
        <v>30</v>
      </c>
      <c r="H12" s="21" t="s">
        <v>11</v>
      </c>
      <c r="I12" s="19">
        <v>1</v>
      </c>
      <c r="J12" s="21" t="s">
        <v>10</v>
      </c>
      <c r="K12" s="22">
        <f>F12*G12*I12</f>
        <v>0</v>
      </c>
      <c r="L12" s="14"/>
      <c r="M12" s="45"/>
    </row>
    <row r="13" spans="1:13" ht="19.25" customHeight="1" x14ac:dyDescent="0.35">
      <c r="A13" s="105"/>
      <c r="B13" s="77"/>
      <c r="C13" s="77"/>
      <c r="E13" s="14"/>
      <c r="F13" s="47"/>
      <c r="G13" s="19"/>
      <c r="H13" s="21"/>
      <c r="I13" s="19"/>
      <c r="J13" s="21"/>
      <c r="K13" s="22"/>
      <c r="L13" s="14"/>
      <c r="M13" s="45"/>
    </row>
    <row r="14" spans="1:13" ht="19.25" customHeight="1" x14ac:dyDescent="0.35">
      <c r="A14" s="72" t="s">
        <v>60</v>
      </c>
      <c r="B14" s="59" t="s">
        <v>61</v>
      </c>
      <c r="C14" s="59"/>
      <c r="D14" s="30"/>
      <c r="E14" s="37"/>
      <c r="F14" s="125"/>
      <c r="G14" s="39"/>
      <c r="H14" s="40"/>
      <c r="I14" s="99"/>
      <c r="J14" s="34"/>
      <c r="K14" s="38">
        <f>SUM(K15)</f>
        <v>0</v>
      </c>
      <c r="L14" s="41"/>
      <c r="M14" s="45"/>
    </row>
    <row r="15" spans="1:13" ht="19.25" customHeight="1" x14ac:dyDescent="0.35">
      <c r="A15" s="71"/>
      <c r="B15" s="58" t="s">
        <v>59</v>
      </c>
      <c r="C15" s="65" t="s">
        <v>12</v>
      </c>
      <c r="D15" s="74"/>
      <c r="E15" s="14" t="s">
        <v>13</v>
      </c>
      <c r="F15" s="47"/>
      <c r="G15" s="19">
        <v>2</v>
      </c>
      <c r="H15" s="21" t="s">
        <v>8</v>
      </c>
      <c r="I15" s="19">
        <v>2</v>
      </c>
      <c r="J15" s="21" t="s">
        <v>9</v>
      </c>
      <c r="K15" s="22">
        <f>F15*G15*I15</f>
        <v>0</v>
      </c>
      <c r="L15" s="14" t="s">
        <v>298</v>
      </c>
      <c r="M15" s="45"/>
    </row>
    <row r="16" spans="1:13" ht="19.25" customHeight="1" x14ac:dyDescent="0.35">
      <c r="A16" s="71"/>
      <c r="B16" s="58"/>
      <c r="C16" s="58"/>
      <c r="D16" s="68"/>
      <c r="E16" s="14"/>
      <c r="F16" s="47"/>
      <c r="G16" s="19"/>
      <c r="H16" s="21"/>
      <c r="I16" s="19"/>
      <c r="J16" s="21"/>
      <c r="K16" s="22"/>
      <c r="L16" s="14"/>
      <c r="M16" s="45"/>
    </row>
    <row r="17" spans="1:13" ht="19.25" customHeight="1" x14ac:dyDescent="0.35">
      <c r="A17" s="69" t="s">
        <v>63</v>
      </c>
      <c r="B17" s="59" t="s">
        <v>53</v>
      </c>
      <c r="C17" s="57"/>
      <c r="D17" s="36"/>
      <c r="E17" s="37"/>
      <c r="F17" s="125"/>
      <c r="G17" s="39"/>
      <c r="H17" s="40"/>
      <c r="I17" s="99"/>
      <c r="J17" s="34"/>
      <c r="K17" s="38">
        <f>SUM(K18)</f>
        <v>0</v>
      </c>
      <c r="L17" s="41"/>
      <c r="M17" s="45"/>
    </row>
    <row r="18" spans="1:13" ht="19.25" customHeight="1" x14ac:dyDescent="0.35">
      <c r="A18" s="71"/>
      <c r="B18" s="58" t="s">
        <v>62</v>
      </c>
      <c r="C18" s="58" t="s">
        <v>53</v>
      </c>
      <c r="D18" s="68"/>
      <c r="E18" s="14" t="s">
        <v>54</v>
      </c>
      <c r="F18" s="47"/>
      <c r="G18" s="19">
        <v>1</v>
      </c>
      <c r="H18" s="21" t="s">
        <v>55</v>
      </c>
      <c r="I18" s="19">
        <v>2</v>
      </c>
      <c r="J18" s="21" t="s">
        <v>56</v>
      </c>
      <c r="K18" s="22">
        <f>F18*G18*I18</f>
        <v>0</v>
      </c>
      <c r="L18" s="14"/>
    </row>
    <row r="19" spans="1:13" ht="19.25" customHeight="1" x14ac:dyDescent="0.35">
      <c r="A19" s="71"/>
      <c r="B19" s="58"/>
      <c r="C19" s="58"/>
      <c r="D19" s="68"/>
      <c r="E19" s="14"/>
      <c r="F19" s="47"/>
      <c r="G19" s="19"/>
      <c r="H19" s="21"/>
      <c r="I19" s="19"/>
      <c r="J19" s="21"/>
      <c r="K19" s="22"/>
      <c r="L19" s="14"/>
    </row>
    <row r="20" spans="1:13" ht="19.25" customHeight="1" x14ac:dyDescent="0.35">
      <c r="A20" s="72" t="s">
        <v>64</v>
      </c>
      <c r="B20" s="59" t="s">
        <v>65</v>
      </c>
      <c r="C20" s="59"/>
      <c r="D20" s="30"/>
      <c r="E20" s="31"/>
      <c r="F20" s="126"/>
      <c r="G20" s="33"/>
      <c r="H20" s="34"/>
      <c r="I20" s="99"/>
      <c r="J20" s="34"/>
      <c r="K20" s="32">
        <f>SUM(K21,K23:K32)</f>
        <v>0</v>
      </c>
      <c r="L20" s="35"/>
    </row>
    <row r="21" spans="1:13" ht="33" customHeight="1" x14ac:dyDescent="0.35">
      <c r="A21" s="71"/>
      <c r="B21" s="66" t="s">
        <v>66</v>
      </c>
      <c r="C21" s="162" t="s">
        <v>234</v>
      </c>
      <c r="D21" s="163"/>
      <c r="E21" s="17" t="s">
        <v>14</v>
      </c>
      <c r="F21" s="127"/>
      <c r="G21" s="23">
        <v>8</v>
      </c>
      <c r="H21" s="21" t="s">
        <v>8</v>
      </c>
      <c r="I21" s="19">
        <v>2</v>
      </c>
      <c r="J21" s="21" t="s">
        <v>9</v>
      </c>
      <c r="K21" s="24">
        <f t="shared" ref="K21" si="2">F21*G21*I21</f>
        <v>0</v>
      </c>
      <c r="L21" s="17" t="s">
        <v>298</v>
      </c>
    </row>
    <row r="22" spans="1:13" ht="19.25" customHeight="1" x14ac:dyDescent="0.35">
      <c r="A22" s="71"/>
      <c r="B22" s="66" t="s">
        <v>67</v>
      </c>
      <c r="C22" s="60" t="s">
        <v>208</v>
      </c>
      <c r="D22" s="18"/>
      <c r="E22" s="17" t="s">
        <v>239</v>
      </c>
      <c r="F22" s="128"/>
      <c r="G22" s="93"/>
      <c r="H22" s="93"/>
      <c r="I22" s="93"/>
      <c r="J22" s="93"/>
      <c r="K22" s="94"/>
      <c r="L22" s="151" t="s">
        <v>213</v>
      </c>
    </row>
    <row r="23" spans="1:13" s="3" customFormat="1" ht="19.25" customHeight="1" x14ac:dyDescent="0.35">
      <c r="A23" s="73"/>
      <c r="B23" s="61"/>
      <c r="C23" s="60" t="s">
        <v>68</v>
      </c>
      <c r="D23" s="18" t="s">
        <v>40</v>
      </c>
      <c r="E23" s="26" t="s">
        <v>289</v>
      </c>
      <c r="F23" s="127"/>
      <c r="G23" s="23">
        <v>0</v>
      </c>
      <c r="H23" s="21" t="s">
        <v>15</v>
      </c>
      <c r="I23" s="19"/>
      <c r="J23" s="10" t="s">
        <v>16</v>
      </c>
      <c r="K23" s="24">
        <f t="shared" ref="K23:K32" si="3">F23*G23*I23</f>
        <v>0</v>
      </c>
      <c r="L23" s="152"/>
    </row>
    <row r="24" spans="1:13" s="3" customFormat="1" ht="30" x14ac:dyDescent="0.35">
      <c r="A24" s="73"/>
      <c r="B24" s="61"/>
      <c r="C24" s="60" t="s">
        <v>69</v>
      </c>
      <c r="D24" s="18" t="s">
        <v>40</v>
      </c>
      <c r="E24" s="26" t="s">
        <v>302</v>
      </c>
      <c r="F24" s="127"/>
      <c r="G24" s="23">
        <v>0</v>
      </c>
      <c r="H24" s="21" t="s">
        <v>15</v>
      </c>
      <c r="I24" s="19"/>
      <c r="J24" s="10" t="s">
        <v>16</v>
      </c>
      <c r="K24" s="24">
        <f t="shared" si="3"/>
        <v>0</v>
      </c>
      <c r="L24" s="152"/>
    </row>
    <row r="25" spans="1:13" ht="19.25" customHeight="1" x14ac:dyDescent="0.35">
      <c r="A25" s="71"/>
      <c r="B25" s="60"/>
      <c r="C25" s="60" t="s">
        <v>70</v>
      </c>
      <c r="D25" s="18" t="s">
        <v>41</v>
      </c>
      <c r="E25" s="26" t="s">
        <v>289</v>
      </c>
      <c r="F25" s="127"/>
      <c r="G25" s="23">
        <v>0</v>
      </c>
      <c r="H25" s="21" t="s">
        <v>15</v>
      </c>
      <c r="I25" s="19"/>
      <c r="J25" s="10" t="s">
        <v>16</v>
      </c>
      <c r="K25" s="24">
        <f t="shared" si="3"/>
        <v>0</v>
      </c>
      <c r="L25" s="153"/>
    </row>
    <row r="26" spans="1:13" ht="30" x14ac:dyDescent="0.35">
      <c r="A26" s="71"/>
      <c r="B26" s="60"/>
      <c r="C26" s="60" t="s">
        <v>71</v>
      </c>
      <c r="D26" s="18" t="s">
        <v>41</v>
      </c>
      <c r="E26" s="26" t="s">
        <v>302</v>
      </c>
      <c r="F26" s="127"/>
      <c r="G26" s="23">
        <v>0</v>
      </c>
      <c r="H26" s="21" t="s">
        <v>15</v>
      </c>
      <c r="I26" s="19"/>
      <c r="J26" s="10" t="s">
        <v>16</v>
      </c>
      <c r="K26" s="24">
        <f t="shared" si="3"/>
        <v>0</v>
      </c>
      <c r="L26" s="54"/>
    </row>
    <row r="27" spans="1:13" ht="19.25" customHeight="1" x14ac:dyDescent="0.35">
      <c r="A27" s="71"/>
      <c r="B27" s="60"/>
      <c r="C27" s="60" t="s">
        <v>72</v>
      </c>
      <c r="D27" s="18" t="s">
        <v>41</v>
      </c>
      <c r="E27" s="26" t="s">
        <v>290</v>
      </c>
      <c r="F27" s="127"/>
      <c r="G27" s="23">
        <v>16</v>
      </c>
      <c r="H27" s="21" t="s">
        <v>8</v>
      </c>
      <c r="I27" s="19">
        <v>1</v>
      </c>
      <c r="J27" s="10" t="s">
        <v>16</v>
      </c>
      <c r="K27" s="24">
        <f t="shared" si="3"/>
        <v>0</v>
      </c>
      <c r="L27" s="54"/>
    </row>
    <row r="28" spans="1:13" s="3" customFormat="1" ht="19.25" customHeight="1" x14ac:dyDescent="0.35">
      <c r="A28" s="73"/>
      <c r="B28" s="61"/>
      <c r="C28" s="60" t="s">
        <v>73</v>
      </c>
      <c r="D28" s="18" t="s">
        <v>42</v>
      </c>
      <c r="E28" s="17" t="s">
        <v>291</v>
      </c>
      <c r="F28" s="127"/>
      <c r="G28" s="23">
        <v>0</v>
      </c>
      <c r="H28" s="21" t="s">
        <v>8</v>
      </c>
      <c r="I28" s="19"/>
      <c r="J28" s="10" t="s">
        <v>16</v>
      </c>
      <c r="K28" s="24">
        <f t="shared" si="3"/>
        <v>0</v>
      </c>
      <c r="L28" s="50"/>
    </row>
    <row r="29" spans="1:13" s="3" customFormat="1" ht="19.25" customHeight="1" x14ac:dyDescent="0.35">
      <c r="A29" s="73"/>
      <c r="B29" s="61"/>
      <c r="C29" s="60" t="s">
        <v>74</v>
      </c>
      <c r="D29" s="18" t="s">
        <v>43</v>
      </c>
      <c r="E29" s="14" t="s">
        <v>292</v>
      </c>
      <c r="F29" s="127"/>
      <c r="G29" s="23">
        <v>0</v>
      </c>
      <c r="H29" s="21" t="s">
        <v>8</v>
      </c>
      <c r="I29" s="19"/>
      <c r="J29" s="10" t="s">
        <v>16</v>
      </c>
      <c r="K29" s="24">
        <f t="shared" si="3"/>
        <v>0</v>
      </c>
      <c r="L29" s="50"/>
    </row>
    <row r="30" spans="1:13" s="3" customFormat="1" ht="19.25" customHeight="1" x14ac:dyDescent="0.35">
      <c r="A30" s="73"/>
      <c r="B30" s="61"/>
      <c r="C30" s="60" t="s">
        <v>75</v>
      </c>
      <c r="D30" s="18" t="s">
        <v>43</v>
      </c>
      <c r="E30" s="26" t="s">
        <v>289</v>
      </c>
      <c r="F30" s="127"/>
      <c r="G30" s="23">
        <v>0</v>
      </c>
      <c r="H30" s="21" t="s">
        <v>15</v>
      </c>
      <c r="I30" s="19"/>
      <c r="J30" s="10" t="s">
        <v>16</v>
      </c>
      <c r="K30" s="24">
        <f t="shared" si="3"/>
        <v>0</v>
      </c>
      <c r="L30" s="50"/>
    </row>
    <row r="31" spans="1:13" s="3" customFormat="1" ht="30" x14ac:dyDescent="0.35">
      <c r="A31" s="73"/>
      <c r="B31" s="61"/>
      <c r="C31" s="60" t="s">
        <v>76</v>
      </c>
      <c r="D31" s="18" t="s">
        <v>43</v>
      </c>
      <c r="E31" s="26" t="s">
        <v>302</v>
      </c>
      <c r="F31" s="127"/>
      <c r="G31" s="23">
        <v>0</v>
      </c>
      <c r="H31" s="21" t="s">
        <v>15</v>
      </c>
      <c r="I31" s="19"/>
      <c r="J31" s="10" t="s">
        <v>16</v>
      </c>
      <c r="K31" s="24">
        <f t="shared" ref="K31" si="4">F31*G31*I31</f>
        <v>0</v>
      </c>
      <c r="L31" s="50"/>
    </row>
    <row r="32" spans="1:13" s="3" customFormat="1" ht="19.25" customHeight="1" x14ac:dyDescent="0.35">
      <c r="A32" s="73"/>
      <c r="B32" s="62"/>
      <c r="C32" s="58" t="s">
        <v>276</v>
      </c>
      <c r="D32" s="5" t="s">
        <v>240</v>
      </c>
      <c r="E32" s="67" t="s">
        <v>293</v>
      </c>
      <c r="F32" s="47"/>
      <c r="G32" s="23">
        <v>8</v>
      </c>
      <c r="H32" s="10" t="s">
        <v>18</v>
      </c>
      <c r="I32" s="100">
        <v>1</v>
      </c>
      <c r="J32" s="10" t="s">
        <v>16</v>
      </c>
      <c r="K32" s="22">
        <f t="shared" si="3"/>
        <v>0</v>
      </c>
      <c r="L32" s="50"/>
    </row>
    <row r="33" spans="1:12" s="3" customFormat="1" ht="19.25" customHeight="1" x14ac:dyDescent="0.35">
      <c r="A33" s="73"/>
      <c r="B33" s="61"/>
      <c r="C33" s="58"/>
      <c r="D33" s="5"/>
      <c r="E33" s="67"/>
      <c r="F33" s="47"/>
      <c r="G33" s="23"/>
      <c r="H33" s="10"/>
      <c r="I33" s="100"/>
      <c r="J33" s="10"/>
      <c r="K33" s="22"/>
      <c r="L33" s="50"/>
    </row>
    <row r="34" spans="1:12" s="3" customFormat="1" ht="19.25" customHeight="1" x14ac:dyDescent="0.35">
      <c r="A34" s="72" t="s">
        <v>77</v>
      </c>
      <c r="B34" s="59" t="s">
        <v>267</v>
      </c>
      <c r="C34" s="59"/>
      <c r="D34" s="30"/>
      <c r="E34" s="31"/>
      <c r="F34" s="126"/>
      <c r="G34" s="33"/>
      <c r="H34" s="34"/>
      <c r="I34" s="99"/>
      <c r="J34" s="34"/>
      <c r="K34" s="32">
        <f>SUM(K35:K51)</f>
        <v>0</v>
      </c>
      <c r="L34" s="35"/>
    </row>
    <row r="35" spans="1:12" s="3" customFormat="1" ht="19.25" customHeight="1" x14ac:dyDescent="0.35">
      <c r="A35" s="73"/>
      <c r="B35" s="60" t="s">
        <v>81</v>
      </c>
      <c r="C35" s="60" t="s">
        <v>266</v>
      </c>
      <c r="D35" s="18"/>
      <c r="E35" s="26"/>
      <c r="F35" s="127"/>
      <c r="G35" s="23"/>
      <c r="H35" s="21"/>
      <c r="I35" s="19"/>
      <c r="J35" s="10"/>
      <c r="K35" s="24"/>
      <c r="L35" s="50"/>
    </row>
    <row r="36" spans="1:12" s="3" customFormat="1" ht="19.25" customHeight="1" x14ac:dyDescent="0.35">
      <c r="A36" s="73"/>
      <c r="B36" s="60"/>
      <c r="C36" s="60" t="s">
        <v>78</v>
      </c>
      <c r="D36" s="18" t="s">
        <v>44</v>
      </c>
      <c r="E36" s="26" t="s">
        <v>19</v>
      </c>
      <c r="F36" s="127"/>
      <c r="G36" s="23"/>
      <c r="H36" s="21"/>
      <c r="I36" s="19"/>
      <c r="J36" s="10"/>
      <c r="K36" s="24"/>
      <c r="L36" s="50"/>
    </row>
    <row r="37" spans="1:12" s="3" customFormat="1" ht="19.25" customHeight="1" x14ac:dyDescent="0.35">
      <c r="A37" s="73"/>
      <c r="B37" s="60"/>
      <c r="C37" s="60" t="s">
        <v>272</v>
      </c>
      <c r="D37" s="18" t="s">
        <v>45</v>
      </c>
      <c r="E37" s="26"/>
      <c r="F37" s="127"/>
      <c r="G37" s="23">
        <v>2</v>
      </c>
      <c r="H37" s="21" t="s">
        <v>20</v>
      </c>
      <c r="I37" s="19">
        <v>2</v>
      </c>
      <c r="J37" s="10" t="s">
        <v>9</v>
      </c>
      <c r="K37" s="24">
        <f t="shared" ref="K37:K45" si="5">F37*G37*I37</f>
        <v>0</v>
      </c>
      <c r="L37" s="50"/>
    </row>
    <row r="38" spans="1:12" s="3" customFormat="1" ht="19.25" customHeight="1" x14ac:dyDescent="0.35">
      <c r="A38" s="73"/>
      <c r="B38" s="60"/>
      <c r="C38" s="60" t="s">
        <v>273</v>
      </c>
      <c r="D38" s="18" t="s">
        <v>46</v>
      </c>
      <c r="E38" s="26"/>
      <c r="F38" s="127"/>
      <c r="G38" s="23">
        <v>2</v>
      </c>
      <c r="H38" s="21" t="s">
        <v>20</v>
      </c>
      <c r="I38" s="19">
        <v>1</v>
      </c>
      <c r="J38" s="10" t="s">
        <v>9</v>
      </c>
      <c r="K38" s="24">
        <f t="shared" ref="K38" si="6">F38*G38*I38</f>
        <v>0</v>
      </c>
      <c r="L38" s="50"/>
    </row>
    <row r="39" spans="1:12" s="3" customFormat="1" ht="19.25" customHeight="1" x14ac:dyDescent="0.35">
      <c r="A39" s="73"/>
      <c r="B39" s="60"/>
      <c r="C39" s="60" t="s">
        <v>274</v>
      </c>
      <c r="D39" s="18" t="s">
        <v>47</v>
      </c>
      <c r="E39" s="26"/>
      <c r="F39" s="127"/>
      <c r="G39" s="23">
        <v>13</v>
      </c>
      <c r="H39" s="21" t="s">
        <v>20</v>
      </c>
      <c r="I39" s="19">
        <v>2</v>
      </c>
      <c r="J39" s="10" t="s">
        <v>9</v>
      </c>
      <c r="K39" s="24">
        <f t="shared" si="5"/>
        <v>0</v>
      </c>
      <c r="L39" s="50"/>
    </row>
    <row r="40" spans="1:12" s="3" customFormat="1" ht="19.25" customHeight="1" x14ac:dyDescent="0.35">
      <c r="A40" s="73"/>
      <c r="B40" s="60"/>
      <c r="C40" s="60" t="s">
        <v>275</v>
      </c>
      <c r="D40" s="18" t="s">
        <v>48</v>
      </c>
      <c r="E40" s="26"/>
      <c r="F40" s="127"/>
      <c r="G40" s="23">
        <v>13</v>
      </c>
      <c r="H40" s="21" t="s">
        <v>20</v>
      </c>
      <c r="I40" s="19">
        <v>1</v>
      </c>
      <c r="J40" s="10" t="s">
        <v>9</v>
      </c>
      <c r="K40" s="24">
        <f t="shared" si="5"/>
        <v>0</v>
      </c>
      <c r="L40" s="50"/>
    </row>
    <row r="41" spans="1:12" s="3" customFormat="1" ht="19.25" customHeight="1" x14ac:dyDescent="0.35">
      <c r="A41" s="166"/>
      <c r="B41" s="168"/>
      <c r="C41" s="168" t="s">
        <v>270</v>
      </c>
      <c r="D41" s="170" t="s">
        <v>197</v>
      </c>
      <c r="E41" s="67" t="s">
        <v>241</v>
      </c>
      <c r="F41" s="127"/>
      <c r="G41" s="23">
        <v>8</v>
      </c>
      <c r="H41" s="21" t="s">
        <v>18</v>
      </c>
      <c r="I41" s="19">
        <v>0</v>
      </c>
      <c r="J41" s="10" t="s">
        <v>9</v>
      </c>
      <c r="K41" s="24">
        <f t="shared" si="5"/>
        <v>0</v>
      </c>
      <c r="L41" s="50"/>
    </row>
    <row r="42" spans="1:12" s="3" customFormat="1" ht="19.25" customHeight="1" x14ac:dyDescent="0.35">
      <c r="A42" s="167"/>
      <c r="B42" s="169"/>
      <c r="C42" s="169"/>
      <c r="D42" s="171"/>
      <c r="E42" s="67" t="s">
        <v>241</v>
      </c>
      <c r="F42" s="127"/>
      <c r="G42" s="23">
        <v>8</v>
      </c>
      <c r="H42" s="21" t="s">
        <v>18</v>
      </c>
      <c r="I42" s="19">
        <v>3</v>
      </c>
      <c r="J42" s="10" t="s">
        <v>9</v>
      </c>
      <c r="K42" s="24">
        <f t="shared" ref="K42" si="7">F42*G42*I42</f>
        <v>0</v>
      </c>
      <c r="L42" s="50"/>
    </row>
    <row r="43" spans="1:12" s="3" customFormat="1" ht="30" customHeight="1" x14ac:dyDescent="0.35">
      <c r="A43" s="73"/>
      <c r="B43" s="60"/>
      <c r="C43" s="60" t="s">
        <v>271</v>
      </c>
      <c r="D43" s="5" t="s">
        <v>198</v>
      </c>
      <c r="E43" s="97" t="s">
        <v>199</v>
      </c>
      <c r="F43" s="127"/>
      <c r="G43" s="23">
        <v>1</v>
      </c>
      <c r="H43" s="21" t="s">
        <v>10</v>
      </c>
      <c r="I43" s="19">
        <v>1</v>
      </c>
      <c r="J43" s="10" t="s">
        <v>9</v>
      </c>
      <c r="K43" s="24">
        <f t="shared" si="5"/>
        <v>0</v>
      </c>
      <c r="L43" s="50"/>
    </row>
    <row r="44" spans="1:12" s="3" customFormat="1" ht="19.25" customHeight="1" x14ac:dyDescent="0.35">
      <c r="A44" s="73"/>
      <c r="B44" s="60" t="s">
        <v>82</v>
      </c>
      <c r="C44" s="60" t="s">
        <v>84</v>
      </c>
      <c r="D44" s="18"/>
      <c r="E44" s="26"/>
      <c r="F44" s="127"/>
      <c r="G44" s="23"/>
      <c r="H44" s="21"/>
      <c r="I44" s="19"/>
      <c r="J44" s="10"/>
      <c r="K44" s="24"/>
      <c r="L44" s="50"/>
    </row>
    <row r="45" spans="1:12" s="3" customFormat="1" ht="19.25" customHeight="1" x14ac:dyDescent="0.35">
      <c r="A45" s="73"/>
      <c r="B45" s="60"/>
      <c r="C45" s="60" t="s">
        <v>79</v>
      </c>
      <c r="D45" s="18" t="s">
        <v>195</v>
      </c>
      <c r="E45" s="26" t="s">
        <v>244</v>
      </c>
      <c r="F45" s="127"/>
      <c r="G45" s="23">
        <v>2</v>
      </c>
      <c r="H45" s="21" t="s">
        <v>20</v>
      </c>
      <c r="I45" s="19">
        <v>4</v>
      </c>
      <c r="J45" s="10" t="s">
        <v>9</v>
      </c>
      <c r="K45" s="24">
        <f t="shared" si="5"/>
        <v>0</v>
      </c>
      <c r="L45" s="50"/>
    </row>
    <row r="46" spans="1:12" s="3" customFormat="1" ht="19.25" customHeight="1" x14ac:dyDescent="0.35">
      <c r="A46" s="73"/>
      <c r="B46" s="60" t="s">
        <v>83</v>
      </c>
      <c r="C46" s="60" t="s">
        <v>236</v>
      </c>
      <c r="D46" s="18"/>
      <c r="E46" s="26"/>
      <c r="F46" s="127"/>
      <c r="G46" s="23"/>
      <c r="H46" s="21"/>
      <c r="I46" s="19"/>
      <c r="J46" s="10"/>
      <c r="K46" s="24"/>
      <c r="L46" s="50"/>
    </row>
    <row r="47" spans="1:12" s="3" customFormat="1" ht="19.25" customHeight="1" x14ac:dyDescent="0.35">
      <c r="A47" s="73"/>
      <c r="B47" s="60"/>
      <c r="C47" s="60" t="s">
        <v>80</v>
      </c>
      <c r="D47" s="18" t="s">
        <v>196</v>
      </c>
      <c r="E47" s="26" t="s">
        <v>243</v>
      </c>
      <c r="F47" s="127"/>
      <c r="G47" s="23">
        <v>1</v>
      </c>
      <c r="H47" s="10" t="s">
        <v>20</v>
      </c>
      <c r="I47" s="100">
        <v>1</v>
      </c>
      <c r="J47" s="10" t="s">
        <v>10</v>
      </c>
      <c r="K47" s="24">
        <f t="shared" ref="K47:K50" si="8">F47*G47*I47</f>
        <v>0</v>
      </c>
      <c r="L47" s="50"/>
    </row>
    <row r="48" spans="1:12" s="3" customFormat="1" ht="19.25" customHeight="1" x14ac:dyDescent="0.35">
      <c r="A48" s="73"/>
      <c r="B48" s="60" t="s">
        <v>85</v>
      </c>
      <c r="C48" s="60" t="s">
        <v>205</v>
      </c>
      <c r="D48" s="18"/>
      <c r="E48" s="26"/>
      <c r="F48" s="127"/>
      <c r="G48" s="23"/>
      <c r="H48" s="10"/>
      <c r="I48" s="100"/>
      <c r="J48" s="10"/>
      <c r="K48" s="24"/>
      <c r="L48" s="50"/>
    </row>
    <row r="49" spans="1:12" s="3" customFormat="1" ht="19.25" customHeight="1" x14ac:dyDescent="0.35">
      <c r="A49" s="73"/>
      <c r="B49" s="60"/>
      <c r="C49" s="60" t="s">
        <v>86</v>
      </c>
      <c r="D49" s="18" t="s">
        <v>235</v>
      </c>
      <c r="E49" s="26" t="s">
        <v>242</v>
      </c>
      <c r="F49" s="127"/>
      <c r="G49" s="23">
        <v>1</v>
      </c>
      <c r="H49" s="10" t="s">
        <v>87</v>
      </c>
      <c r="I49" s="100">
        <v>1</v>
      </c>
      <c r="J49" s="10" t="s">
        <v>56</v>
      </c>
      <c r="K49" s="24">
        <f t="shared" si="8"/>
        <v>0</v>
      </c>
      <c r="L49" s="50"/>
    </row>
    <row r="50" spans="1:12" s="3" customFormat="1" ht="19.25" customHeight="1" x14ac:dyDescent="0.35">
      <c r="A50" s="73"/>
      <c r="B50" s="60" t="s">
        <v>194</v>
      </c>
      <c r="C50" s="60" t="s">
        <v>269</v>
      </c>
      <c r="D50" s="18"/>
      <c r="E50" s="26" t="s">
        <v>268</v>
      </c>
      <c r="F50" s="127"/>
      <c r="G50" s="23">
        <v>1</v>
      </c>
      <c r="H50" s="10" t="s">
        <v>10</v>
      </c>
      <c r="I50" s="100">
        <v>1</v>
      </c>
      <c r="J50" s="10" t="s">
        <v>10</v>
      </c>
      <c r="K50" s="24">
        <f t="shared" si="8"/>
        <v>0</v>
      </c>
      <c r="L50" s="50"/>
    </row>
    <row r="51" spans="1:12" s="3" customFormat="1" ht="19.25" customHeight="1" x14ac:dyDescent="0.35">
      <c r="A51" s="73"/>
      <c r="B51" s="60"/>
      <c r="C51" s="60"/>
      <c r="D51" s="18"/>
      <c r="E51" s="26"/>
      <c r="F51" s="127"/>
      <c r="G51" s="23"/>
      <c r="H51" s="21"/>
      <c r="I51" s="19"/>
      <c r="J51" s="10"/>
      <c r="K51" s="24"/>
      <c r="L51" s="50"/>
    </row>
    <row r="52" spans="1:12" s="3" customFormat="1" ht="19.25" customHeight="1" x14ac:dyDescent="0.35">
      <c r="A52" s="72" t="s">
        <v>89</v>
      </c>
      <c r="B52" s="59" t="s">
        <v>88</v>
      </c>
      <c r="C52" s="59"/>
      <c r="D52" s="30"/>
      <c r="E52" s="31"/>
      <c r="F52" s="126"/>
      <c r="G52" s="33"/>
      <c r="H52" s="34"/>
      <c r="I52" s="99"/>
      <c r="J52" s="34"/>
      <c r="K52" s="32">
        <f>SUM(K53:K54)</f>
        <v>0</v>
      </c>
      <c r="L52" s="35"/>
    </row>
    <row r="53" spans="1:12" s="3" customFormat="1" ht="19.25" customHeight="1" x14ac:dyDescent="0.35">
      <c r="A53" s="73"/>
      <c r="B53" s="58" t="s">
        <v>91</v>
      </c>
      <c r="C53" s="58" t="s">
        <v>92</v>
      </c>
      <c r="D53" s="53"/>
      <c r="E53" s="14" t="s">
        <v>212</v>
      </c>
      <c r="F53" s="47"/>
      <c r="G53" s="23">
        <v>2</v>
      </c>
      <c r="H53" s="10" t="s">
        <v>18</v>
      </c>
      <c r="I53" s="100">
        <v>3.25</v>
      </c>
      <c r="J53" s="10" t="s">
        <v>9</v>
      </c>
      <c r="K53" s="24">
        <f t="shared" ref="K53:K54" si="9">F53*G53*I53</f>
        <v>0</v>
      </c>
      <c r="L53" s="27"/>
    </row>
    <row r="54" spans="1:12" s="3" customFormat="1" ht="19.25" customHeight="1" x14ac:dyDescent="0.35">
      <c r="A54" s="73"/>
      <c r="B54" s="58" t="s">
        <v>90</v>
      </c>
      <c r="C54" s="58" t="s">
        <v>93</v>
      </c>
      <c r="D54" s="53"/>
      <c r="E54" s="14" t="s">
        <v>94</v>
      </c>
      <c r="F54" s="47"/>
      <c r="G54" s="23">
        <v>1</v>
      </c>
      <c r="H54" s="10" t="s">
        <v>10</v>
      </c>
      <c r="I54" s="100">
        <v>1</v>
      </c>
      <c r="J54" s="10" t="s">
        <v>10</v>
      </c>
      <c r="K54" s="24">
        <f t="shared" si="9"/>
        <v>0</v>
      </c>
      <c r="L54" s="27"/>
    </row>
    <row r="55" spans="1:12" s="3" customFormat="1" ht="19.25" customHeight="1" x14ac:dyDescent="0.35">
      <c r="A55" s="73"/>
      <c r="B55" s="58"/>
      <c r="C55" s="58"/>
      <c r="D55" s="53"/>
      <c r="E55" s="14"/>
      <c r="F55" s="47"/>
      <c r="G55" s="23"/>
      <c r="H55" s="10"/>
      <c r="I55" s="100"/>
      <c r="J55" s="10"/>
      <c r="K55" s="24"/>
      <c r="L55" s="27"/>
    </row>
    <row r="56" spans="1:12" s="3" customFormat="1" ht="19.25" customHeight="1" x14ac:dyDescent="0.35">
      <c r="A56" s="72" t="s">
        <v>96</v>
      </c>
      <c r="B56" s="59" t="s">
        <v>95</v>
      </c>
      <c r="C56" s="59"/>
      <c r="D56" s="30"/>
      <c r="E56" s="31"/>
      <c r="F56" s="126"/>
      <c r="G56" s="33"/>
      <c r="H56" s="34"/>
      <c r="I56" s="99"/>
      <c r="J56" s="34"/>
      <c r="K56" s="32">
        <f>SUM(K57:K57)</f>
        <v>0</v>
      </c>
      <c r="L56" s="35"/>
    </row>
    <row r="57" spans="1:12" s="3" customFormat="1" ht="30" x14ac:dyDescent="0.35">
      <c r="A57" s="73"/>
      <c r="B57" s="58" t="s">
        <v>97</v>
      </c>
      <c r="C57" s="58" t="s">
        <v>98</v>
      </c>
      <c r="D57" s="53"/>
      <c r="E57" s="14" t="s">
        <v>245</v>
      </c>
      <c r="F57" s="47"/>
      <c r="G57" s="23">
        <v>2</v>
      </c>
      <c r="H57" s="10" t="s">
        <v>15</v>
      </c>
      <c r="I57" s="100">
        <v>3.25</v>
      </c>
      <c r="J57" s="10" t="s">
        <v>9</v>
      </c>
      <c r="K57" s="24">
        <f t="shared" ref="K57" si="10">F57*G57*I57</f>
        <v>0</v>
      </c>
      <c r="L57" s="27"/>
    </row>
    <row r="58" spans="1:12" s="3" customFormat="1" ht="19.25" customHeight="1" x14ac:dyDescent="0.35">
      <c r="A58" s="73"/>
      <c r="B58" s="58"/>
      <c r="C58" s="58"/>
      <c r="D58" s="53"/>
      <c r="E58" s="14"/>
      <c r="F58" s="47"/>
      <c r="G58" s="23"/>
      <c r="H58" s="10"/>
      <c r="I58" s="100"/>
      <c r="J58" s="10"/>
      <c r="K58" s="24"/>
      <c r="L58" s="27"/>
    </row>
    <row r="59" spans="1:12" s="3" customFormat="1" ht="19.25" customHeight="1" x14ac:dyDescent="0.35">
      <c r="A59" s="72" t="s">
        <v>99</v>
      </c>
      <c r="B59" s="59" t="s">
        <v>100</v>
      </c>
      <c r="C59" s="59"/>
      <c r="D59" s="30"/>
      <c r="E59" s="31"/>
      <c r="F59" s="126"/>
      <c r="G59" s="33"/>
      <c r="H59" s="34"/>
      <c r="I59" s="99"/>
      <c r="J59" s="34"/>
      <c r="K59" s="32">
        <f>SUM(K60:K62)</f>
        <v>0</v>
      </c>
      <c r="L59" s="35"/>
    </row>
    <row r="60" spans="1:12" s="3" customFormat="1" ht="19.25" customHeight="1" x14ac:dyDescent="0.35">
      <c r="A60" s="73"/>
      <c r="B60" s="58" t="s">
        <v>101</v>
      </c>
      <c r="C60" s="58" t="s">
        <v>250</v>
      </c>
      <c r="D60" s="5"/>
      <c r="E60" s="98" t="s">
        <v>252</v>
      </c>
      <c r="F60" s="47"/>
      <c r="G60" s="23">
        <v>1</v>
      </c>
      <c r="H60" s="10" t="s">
        <v>21</v>
      </c>
      <c r="I60" s="100">
        <v>1</v>
      </c>
      <c r="J60" s="10" t="s">
        <v>10</v>
      </c>
      <c r="K60" s="24">
        <f t="shared" ref="K60" si="11">F60*G60*I60</f>
        <v>0</v>
      </c>
      <c r="L60" s="27"/>
    </row>
    <row r="61" spans="1:12" s="3" customFormat="1" ht="19.25" customHeight="1" x14ac:dyDescent="0.35">
      <c r="A61" s="73"/>
      <c r="B61" s="58" t="s">
        <v>102</v>
      </c>
      <c r="C61" s="58" t="s">
        <v>246</v>
      </c>
      <c r="D61" s="5"/>
      <c r="E61" s="98" t="s">
        <v>251</v>
      </c>
      <c r="F61" s="47"/>
      <c r="G61" s="23">
        <v>7</v>
      </c>
      <c r="H61" s="10" t="s">
        <v>21</v>
      </c>
      <c r="I61" s="100">
        <v>1</v>
      </c>
      <c r="J61" s="10" t="s">
        <v>10</v>
      </c>
      <c r="K61" s="24">
        <f t="shared" ref="K61:K62" si="12">F61*G61*I61</f>
        <v>0</v>
      </c>
      <c r="L61" s="27"/>
    </row>
    <row r="62" spans="1:12" s="3" customFormat="1" ht="19.25" customHeight="1" x14ac:dyDescent="0.35">
      <c r="A62" s="73"/>
      <c r="B62" s="58" t="s">
        <v>247</v>
      </c>
      <c r="C62" s="58" t="s">
        <v>248</v>
      </c>
      <c r="D62" s="5"/>
      <c r="E62" s="98" t="s">
        <v>249</v>
      </c>
      <c r="F62" s="47"/>
      <c r="G62" s="23">
        <v>1</v>
      </c>
      <c r="H62" s="10" t="s">
        <v>10</v>
      </c>
      <c r="I62" s="100">
        <v>1</v>
      </c>
      <c r="J62" s="10" t="s">
        <v>10</v>
      </c>
      <c r="K62" s="24">
        <f t="shared" si="12"/>
        <v>0</v>
      </c>
      <c r="L62" s="27"/>
    </row>
    <row r="63" spans="1:12" s="3" customFormat="1" ht="19.25" customHeight="1" x14ac:dyDescent="0.35">
      <c r="A63" s="73"/>
      <c r="B63" s="62"/>
      <c r="C63" s="62"/>
      <c r="D63" s="53"/>
      <c r="E63" s="14"/>
      <c r="F63" s="47"/>
      <c r="G63" s="23"/>
      <c r="H63" s="10"/>
      <c r="I63" s="100"/>
      <c r="J63" s="10"/>
      <c r="K63" s="22"/>
      <c r="L63" s="27"/>
    </row>
    <row r="64" spans="1:12" ht="19.25" customHeight="1" x14ac:dyDescent="0.35">
      <c r="A64" s="72" t="s">
        <v>125</v>
      </c>
      <c r="B64" s="59" t="s">
        <v>126</v>
      </c>
      <c r="C64" s="59"/>
      <c r="D64" s="30"/>
      <c r="E64" s="31"/>
      <c r="F64" s="126"/>
      <c r="G64" s="33"/>
      <c r="H64" s="34"/>
      <c r="I64" s="99"/>
      <c r="J64" s="34"/>
      <c r="K64" s="32">
        <f>SUM(K67:K72,K74:K96)</f>
        <v>0</v>
      </c>
      <c r="L64" s="35"/>
    </row>
    <row r="65" spans="1:12" ht="19.25" customHeight="1" x14ac:dyDescent="0.35">
      <c r="A65" s="71"/>
      <c r="B65" s="58" t="s">
        <v>128</v>
      </c>
      <c r="C65" s="58" t="s">
        <v>127</v>
      </c>
      <c r="D65" s="10"/>
      <c r="E65" s="95"/>
      <c r="F65" s="129"/>
      <c r="G65" s="93"/>
      <c r="H65" s="93"/>
      <c r="I65" s="93"/>
      <c r="J65" s="93"/>
      <c r="K65" s="94"/>
      <c r="L65" s="14"/>
    </row>
    <row r="66" spans="1:12" ht="19.25" customHeight="1" x14ac:dyDescent="0.35">
      <c r="A66" s="71"/>
      <c r="B66" s="58"/>
      <c r="C66" s="58" t="s">
        <v>129</v>
      </c>
      <c r="D66" s="11" t="s">
        <v>130</v>
      </c>
      <c r="E66" s="14" t="s">
        <v>22</v>
      </c>
      <c r="F66" s="130"/>
      <c r="G66" s="93"/>
      <c r="H66" s="93"/>
      <c r="I66" s="93"/>
      <c r="J66" s="93"/>
      <c r="K66" s="94"/>
      <c r="L66" s="15"/>
    </row>
    <row r="67" spans="1:12" ht="19.25" customHeight="1" x14ac:dyDescent="0.35">
      <c r="A67" s="71"/>
      <c r="B67" s="58"/>
      <c r="C67" s="58" t="s">
        <v>255</v>
      </c>
      <c r="D67" s="11" t="s">
        <v>131</v>
      </c>
      <c r="E67" s="14"/>
      <c r="F67" s="47"/>
      <c r="G67" s="23">
        <v>1</v>
      </c>
      <c r="H67" s="10" t="s">
        <v>8</v>
      </c>
      <c r="I67" s="100">
        <v>1</v>
      </c>
      <c r="J67" s="10" t="s">
        <v>9</v>
      </c>
      <c r="K67" s="22">
        <f t="shared" ref="K67:K96" si="13">F67*G67*I67</f>
        <v>0</v>
      </c>
      <c r="L67" s="14"/>
    </row>
    <row r="68" spans="1:12" ht="19.25" customHeight="1" x14ac:dyDescent="0.35">
      <c r="A68" s="71"/>
      <c r="B68" s="58"/>
      <c r="C68" s="58" t="s">
        <v>256</v>
      </c>
      <c r="D68" s="11" t="s">
        <v>132</v>
      </c>
      <c r="E68" s="14"/>
      <c r="F68" s="47"/>
      <c r="G68" s="23">
        <v>3</v>
      </c>
      <c r="H68" s="10" t="s">
        <v>8</v>
      </c>
      <c r="I68" s="100">
        <v>1</v>
      </c>
      <c r="J68" s="10" t="s">
        <v>9</v>
      </c>
      <c r="K68" s="22">
        <f t="shared" si="13"/>
        <v>0</v>
      </c>
      <c r="L68" s="14"/>
    </row>
    <row r="69" spans="1:12" ht="19.25" customHeight="1" x14ac:dyDescent="0.35">
      <c r="A69" s="71"/>
      <c r="B69" s="58"/>
      <c r="C69" s="58" t="s">
        <v>257</v>
      </c>
      <c r="D69" s="11" t="s">
        <v>133</v>
      </c>
      <c r="E69" s="14"/>
      <c r="F69" s="47"/>
      <c r="G69" s="23">
        <v>2</v>
      </c>
      <c r="H69" s="10" t="s">
        <v>8</v>
      </c>
      <c r="I69" s="100">
        <v>1</v>
      </c>
      <c r="J69" s="10" t="s">
        <v>9</v>
      </c>
      <c r="K69" s="22">
        <f t="shared" si="13"/>
        <v>0</v>
      </c>
      <c r="L69" s="14"/>
    </row>
    <row r="70" spans="1:12" ht="19.25" customHeight="1" x14ac:dyDescent="0.35">
      <c r="A70" s="71"/>
      <c r="B70" s="58"/>
      <c r="C70" s="58" t="s">
        <v>258</v>
      </c>
      <c r="D70" s="28" t="s">
        <v>134</v>
      </c>
      <c r="E70" s="14" t="s">
        <v>23</v>
      </c>
      <c r="F70" s="47"/>
      <c r="G70" s="23">
        <v>28</v>
      </c>
      <c r="H70" s="10" t="s">
        <v>8</v>
      </c>
      <c r="I70" s="100">
        <v>1</v>
      </c>
      <c r="J70" s="10" t="s">
        <v>9</v>
      </c>
      <c r="K70" s="22">
        <f t="shared" si="13"/>
        <v>0</v>
      </c>
      <c r="L70" s="14"/>
    </row>
    <row r="71" spans="1:12" ht="19.25" customHeight="1" x14ac:dyDescent="0.35">
      <c r="A71" s="71"/>
      <c r="B71" s="58"/>
      <c r="C71" s="58" t="s">
        <v>259</v>
      </c>
      <c r="D71" s="28" t="s">
        <v>260</v>
      </c>
      <c r="E71" s="14" t="s">
        <v>261</v>
      </c>
      <c r="F71" s="47"/>
      <c r="G71" s="23">
        <v>5</v>
      </c>
      <c r="H71" s="10" t="s">
        <v>8</v>
      </c>
      <c r="I71" s="100">
        <v>1</v>
      </c>
      <c r="J71" s="10" t="s">
        <v>9</v>
      </c>
      <c r="K71" s="22">
        <f t="shared" si="13"/>
        <v>0</v>
      </c>
      <c r="L71" s="14"/>
    </row>
    <row r="72" spans="1:12" ht="19.25" customHeight="1" x14ac:dyDescent="0.35">
      <c r="A72" s="71"/>
      <c r="B72" s="58"/>
      <c r="C72" s="58" t="s">
        <v>303</v>
      </c>
      <c r="D72" s="11" t="s">
        <v>262</v>
      </c>
      <c r="E72" s="14" t="s">
        <v>263</v>
      </c>
      <c r="F72" s="47"/>
      <c r="G72" s="23">
        <v>10</v>
      </c>
      <c r="H72" s="10" t="s">
        <v>8</v>
      </c>
      <c r="I72" s="100">
        <v>1</v>
      </c>
      <c r="J72" s="10" t="s">
        <v>9</v>
      </c>
      <c r="K72" s="22">
        <f t="shared" ref="K72" si="14">F72*G72*I72</f>
        <v>0</v>
      </c>
      <c r="L72" s="14"/>
    </row>
    <row r="73" spans="1:12" ht="19.25" customHeight="1" x14ac:dyDescent="0.35">
      <c r="A73" s="71"/>
      <c r="B73" s="58" t="s">
        <v>136</v>
      </c>
      <c r="C73" s="58" t="s">
        <v>135</v>
      </c>
      <c r="D73" s="10"/>
      <c r="E73" s="14"/>
      <c r="F73" s="130"/>
      <c r="G73" s="93"/>
      <c r="H73" s="93"/>
      <c r="I73" s="93"/>
      <c r="J73" s="93"/>
      <c r="K73" s="94"/>
      <c r="L73" s="14"/>
    </row>
    <row r="74" spans="1:12" ht="19.25" customHeight="1" x14ac:dyDescent="0.35">
      <c r="A74" s="71"/>
      <c r="B74" s="58"/>
      <c r="C74" s="58" t="s">
        <v>137</v>
      </c>
      <c r="D74" s="11" t="s">
        <v>103</v>
      </c>
      <c r="E74" s="14" t="s">
        <v>264</v>
      </c>
      <c r="F74" s="130"/>
      <c r="G74" s="23">
        <v>1</v>
      </c>
      <c r="H74" s="10" t="s">
        <v>10</v>
      </c>
      <c r="I74" s="100">
        <v>1</v>
      </c>
      <c r="J74" s="10" t="s">
        <v>9</v>
      </c>
      <c r="K74" s="22">
        <f t="shared" ref="K74:K95" si="15">F74*G74*I74</f>
        <v>0</v>
      </c>
      <c r="L74" s="14"/>
    </row>
    <row r="75" spans="1:12" ht="19.25" customHeight="1" x14ac:dyDescent="0.35">
      <c r="A75" s="71"/>
      <c r="B75" s="58"/>
      <c r="C75" s="58" t="s">
        <v>138</v>
      </c>
      <c r="D75" s="11" t="s">
        <v>104</v>
      </c>
      <c r="E75" s="14" t="s">
        <v>264</v>
      </c>
      <c r="F75" s="130"/>
      <c r="G75" s="23">
        <v>1</v>
      </c>
      <c r="H75" s="10" t="s">
        <v>10</v>
      </c>
      <c r="I75" s="100">
        <v>1</v>
      </c>
      <c r="J75" s="10" t="s">
        <v>9</v>
      </c>
      <c r="K75" s="22">
        <f t="shared" si="15"/>
        <v>0</v>
      </c>
      <c r="L75" s="14"/>
    </row>
    <row r="76" spans="1:12" ht="19.25" customHeight="1" x14ac:dyDescent="0.35">
      <c r="A76" s="71"/>
      <c r="B76" s="58"/>
      <c r="C76" s="58" t="s">
        <v>139</v>
      </c>
      <c r="D76" s="11" t="s">
        <v>105</v>
      </c>
      <c r="E76" s="14" t="s">
        <v>24</v>
      </c>
      <c r="F76" s="47"/>
      <c r="G76" s="23">
        <v>6</v>
      </c>
      <c r="H76" s="10" t="s">
        <v>15</v>
      </c>
      <c r="I76" s="100">
        <v>1</v>
      </c>
      <c r="J76" s="10" t="s">
        <v>9</v>
      </c>
      <c r="K76" s="22">
        <f t="shared" si="15"/>
        <v>0</v>
      </c>
      <c r="L76" s="14"/>
    </row>
    <row r="77" spans="1:12" ht="19.25" customHeight="1" x14ac:dyDescent="0.35">
      <c r="A77" s="71"/>
      <c r="B77" s="58"/>
      <c r="C77" s="58" t="s">
        <v>140</v>
      </c>
      <c r="D77" s="11" t="s">
        <v>106</v>
      </c>
      <c r="E77" s="14" t="s">
        <v>24</v>
      </c>
      <c r="F77" s="47"/>
      <c r="G77" s="23">
        <v>60</v>
      </c>
      <c r="H77" s="10" t="s">
        <v>15</v>
      </c>
      <c r="I77" s="100">
        <v>1</v>
      </c>
      <c r="J77" s="10" t="s">
        <v>10</v>
      </c>
      <c r="K77" s="22">
        <f t="shared" si="15"/>
        <v>0</v>
      </c>
      <c r="L77" s="14"/>
    </row>
    <row r="78" spans="1:12" ht="19.25" customHeight="1" x14ac:dyDescent="0.35">
      <c r="A78" s="71"/>
      <c r="B78" s="58"/>
      <c r="C78" s="58" t="s">
        <v>141</v>
      </c>
      <c r="D78" s="11" t="s">
        <v>107</v>
      </c>
      <c r="E78" s="14" t="s">
        <v>25</v>
      </c>
      <c r="F78" s="47"/>
      <c r="G78" s="23">
        <v>1</v>
      </c>
      <c r="H78" s="10" t="s">
        <v>10</v>
      </c>
      <c r="I78" s="100">
        <v>1</v>
      </c>
      <c r="J78" s="10" t="s">
        <v>10</v>
      </c>
      <c r="K78" s="22">
        <f t="shared" si="15"/>
        <v>0</v>
      </c>
      <c r="L78" s="14"/>
    </row>
    <row r="79" spans="1:12" ht="19.25" customHeight="1" x14ac:dyDescent="0.35">
      <c r="A79" s="71"/>
      <c r="B79" s="58"/>
      <c r="C79" s="58" t="s">
        <v>142</v>
      </c>
      <c r="D79" s="11" t="s">
        <v>287</v>
      </c>
      <c r="E79" s="14" t="s">
        <v>26</v>
      </c>
      <c r="F79" s="47"/>
      <c r="G79" s="23">
        <v>1</v>
      </c>
      <c r="H79" s="10" t="s">
        <v>20</v>
      </c>
      <c r="I79" s="100">
        <v>1</v>
      </c>
      <c r="J79" s="10" t="s">
        <v>10</v>
      </c>
      <c r="K79" s="22">
        <f t="shared" si="15"/>
        <v>0</v>
      </c>
      <c r="L79" s="51"/>
    </row>
    <row r="80" spans="1:12" ht="19.25" customHeight="1" x14ac:dyDescent="0.35">
      <c r="A80" s="71"/>
      <c r="B80" s="58"/>
      <c r="C80" s="58" t="s">
        <v>143</v>
      </c>
      <c r="D80" s="11" t="s">
        <v>108</v>
      </c>
      <c r="E80" s="14" t="s">
        <v>24</v>
      </c>
      <c r="F80" s="47"/>
      <c r="G80" s="23">
        <v>1</v>
      </c>
      <c r="H80" s="10" t="s">
        <v>10</v>
      </c>
      <c r="I80" s="100">
        <v>1</v>
      </c>
      <c r="J80" s="10" t="s">
        <v>10</v>
      </c>
      <c r="K80" s="22">
        <f t="shared" si="15"/>
        <v>0</v>
      </c>
      <c r="L80" s="51"/>
    </row>
    <row r="81" spans="1:12" ht="19.25" customHeight="1" x14ac:dyDescent="0.35">
      <c r="A81" s="71"/>
      <c r="B81" s="58"/>
      <c r="C81" s="58" t="s">
        <v>144</v>
      </c>
      <c r="D81" s="11" t="s">
        <v>109</v>
      </c>
      <c r="E81" s="14" t="s">
        <v>24</v>
      </c>
      <c r="F81" s="47"/>
      <c r="G81" s="23">
        <v>1</v>
      </c>
      <c r="H81" s="10" t="s">
        <v>10</v>
      </c>
      <c r="I81" s="100">
        <v>1</v>
      </c>
      <c r="J81" s="10" t="s">
        <v>10</v>
      </c>
      <c r="K81" s="22">
        <f t="shared" si="15"/>
        <v>0</v>
      </c>
      <c r="L81" s="51"/>
    </row>
    <row r="82" spans="1:12" ht="30.9" customHeight="1" x14ac:dyDescent="0.35">
      <c r="A82" s="71"/>
      <c r="B82" s="58"/>
      <c r="C82" s="58" t="s">
        <v>145</v>
      </c>
      <c r="D82" s="28" t="s">
        <v>110</v>
      </c>
      <c r="E82" s="14" t="s">
        <v>300</v>
      </c>
      <c r="F82" s="47"/>
      <c r="G82" s="23">
        <v>1</v>
      </c>
      <c r="H82" s="10" t="s">
        <v>10</v>
      </c>
      <c r="I82" s="100">
        <v>1</v>
      </c>
      <c r="J82" s="10" t="s">
        <v>10</v>
      </c>
      <c r="K82" s="22">
        <f t="shared" si="15"/>
        <v>0</v>
      </c>
      <c r="L82" s="51"/>
    </row>
    <row r="83" spans="1:12" ht="19.25" customHeight="1" x14ac:dyDescent="0.35">
      <c r="A83" s="71"/>
      <c r="B83" s="58"/>
      <c r="C83" s="58" t="s">
        <v>146</v>
      </c>
      <c r="D83" s="11" t="s">
        <v>111</v>
      </c>
      <c r="E83" s="14" t="s">
        <v>24</v>
      </c>
      <c r="F83" s="47"/>
      <c r="G83" s="23">
        <v>30</v>
      </c>
      <c r="H83" s="10" t="s">
        <v>231</v>
      </c>
      <c r="I83" s="100">
        <v>1</v>
      </c>
      <c r="J83" s="10" t="s">
        <v>10</v>
      </c>
      <c r="K83" s="22">
        <f t="shared" si="15"/>
        <v>0</v>
      </c>
      <c r="L83" s="51"/>
    </row>
    <row r="84" spans="1:12" ht="19.25" customHeight="1" x14ac:dyDescent="0.35">
      <c r="A84" s="71"/>
      <c r="B84" s="58"/>
      <c r="C84" s="58" t="s">
        <v>147</v>
      </c>
      <c r="D84" s="11" t="s">
        <v>112</v>
      </c>
      <c r="E84" s="14" t="s">
        <v>264</v>
      </c>
      <c r="F84" s="47"/>
      <c r="G84" s="23">
        <v>13</v>
      </c>
      <c r="H84" s="10" t="s">
        <v>231</v>
      </c>
      <c r="I84" s="100">
        <v>1</v>
      </c>
      <c r="J84" s="10" t="s">
        <v>10</v>
      </c>
      <c r="K84" s="22">
        <f t="shared" ref="K84:K87" si="16">F84*G84*I84</f>
        <v>0</v>
      </c>
      <c r="L84" s="51"/>
    </row>
    <row r="85" spans="1:12" ht="19.25" customHeight="1" x14ac:dyDescent="0.35">
      <c r="A85" s="71"/>
      <c r="B85" s="58"/>
      <c r="C85" s="58" t="s">
        <v>148</v>
      </c>
      <c r="D85" s="11" t="s">
        <v>113</v>
      </c>
      <c r="E85" s="14" t="s">
        <v>24</v>
      </c>
      <c r="F85" s="47"/>
      <c r="G85" s="23">
        <v>1</v>
      </c>
      <c r="H85" s="10" t="s">
        <v>15</v>
      </c>
      <c r="I85" s="100">
        <v>1</v>
      </c>
      <c r="J85" s="10" t="s">
        <v>10</v>
      </c>
      <c r="K85" s="22">
        <f t="shared" si="16"/>
        <v>0</v>
      </c>
      <c r="L85" s="51"/>
    </row>
    <row r="86" spans="1:12" ht="19.25" customHeight="1" x14ac:dyDescent="0.35">
      <c r="A86" s="71"/>
      <c r="B86" s="58"/>
      <c r="C86" s="58" t="s">
        <v>149</v>
      </c>
      <c r="D86" s="11" t="s">
        <v>114</v>
      </c>
      <c r="E86" s="14" t="s">
        <v>264</v>
      </c>
      <c r="F86" s="47"/>
      <c r="G86" s="23">
        <v>1</v>
      </c>
      <c r="H86" s="10" t="s">
        <v>15</v>
      </c>
      <c r="I86" s="100">
        <v>1</v>
      </c>
      <c r="J86" s="10" t="s">
        <v>10</v>
      </c>
      <c r="K86" s="22">
        <f t="shared" si="16"/>
        <v>0</v>
      </c>
      <c r="L86" s="51"/>
    </row>
    <row r="87" spans="1:12" ht="19.25" customHeight="1" x14ac:dyDescent="0.35">
      <c r="A87" s="71"/>
      <c r="B87" s="58"/>
      <c r="C87" s="58" t="s">
        <v>150</v>
      </c>
      <c r="D87" s="11" t="s">
        <v>115</v>
      </c>
      <c r="E87" s="14" t="s">
        <v>264</v>
      </c>
      <c r="F87" s="47"/>
      <c r="G87" s="23">
        <v>1</v>
      </c>
      <c r="H87" s="10" t="s">
        <v>15</v>
      </c>
      <c r="I87" s="100">
        <v>1</v>
      </c>
      <c r="J87" s="10" t="s">
        <v>10</v>
      </c>
      <c r="K87" s="22">
        <f t="shared" si="16"/>
        <v>0</v>
      </c>
      <c r="L87" s="51"/>
    </row>
    <row r="88" spans="1:12" ht="19.25" customHeight="1" x14ac:dyDescent="0.35">
      <c r="A88" s="71"/>
      <c r="B88" s="58"/>
      <c r="C88" s="58" t="s">
        <v>151</v>
      </c>
      <c r="D88" s="11" t="s">
        <v>116</v>
      </c>
      <c r="E88" s="14" t="s">
        <v>24</v>
      </c>
      <c r="F88" s="47"/>
      <c r="G88" s="23">
        <v>20</v>
      </c>
      <c r="H88" s="10" t="s">
        <v>15</v>
      </c>
      <c r="I88" s="100">
        <v>1</v>
      </c>
      <c r="J88" s="10" t="s">
        <v>10</v>
      </c>
      <c r="K88" s="22">
        <f t="shared" si="15"/>
        <v>0</v>
      </c>
      <c r="L88" s="51"/>
    </row>
    <row r="89" spans="1:12" ht="19.25" customHeight="1" x14ac:dyDescent="0.35">
      <c r="A89" s="71"/>
      <c r="B89" s="58"/>
      <c r="C89" s="58" t="s">
        <v>152</v>
      </c>
      <c r="D89" s="11" t="s">
        <v>117</v>
      </c>
      <c r="E89" s="14" t="s">
        <v>27</v>
      </c>
      <c r="F89" s="47"/>
      <c r="G89" s="23">
        <v>1</v>
      </c>
      <c r="H89" s="10" t="s">
        <v>10</v>
      </c>
      <c r="I89" s="100">
        <v>1</v>
      </c>
      <c r="J89" s="10" t="s">
        <v>10</v>
      </c>
      <c r="K89" s="22">
        <f t="shared" si="15"/>
        <v>0</v>
      </c>
      <c r="L89" s="51"/>
    </row>
    <row r="90" spans="1:12" ht="19.25" customHeight="1" x14ac:dyDescent="0.35">
      <c r="A90" s="71"/>
      <c r="B90" s="58"/>
      <c r="C90" s="58" t="s">
        <v>153</v>
      </c>
      <c r="D90" s="11" t="s">
        <v>118</v>
      </c>
      <c r="E90" s="14" t="s">
        <v>254</v>
      </c>
      <c r="F90" s="47"/>
      <c r="G90" s="23">
        <v>1</v>
      </c>
      <c r="H90" s="10" t="s">
        <v>10</v>
      </c>
      <c r="I90" s="100">
        <v>1</v>
      </c>
      <c r="J90" s="10" t="s">
        <v>10</v>
      </c>
      <c r="K90" s="22">
        <f t="shared" si="15"/>
        <v>0</v>
      </c>
      <c r="L90" s="51"/>
    </row>
    <row r="91" spans="1:12" ht="30" customHeight="1" x14ac:dyDescent="0.35">
      <c r="A91" s="71"/>
      <c r="B91" s="58"/>
      <c r="C91" s="58" t="s">
        <v>154</v>
      </c>
      <c r="D91" s="11" t="s">
        <v>119</v>
      </c>
      <c r="E91" s="14" t="s">
        <v>28</v>
      </c>
      <c r="F91" s="47"/>
      <c r="G91" s="23">
        <v>1</v>
      </c>
      <c r="H91" s="10" t="s">
        <v>10</v>
      </c>
      <c r="I91" s="100">
        <v>1</v>
      </c>
      <c r="J91" s="10" t="s">
        <v>10</v>
      </c>
      <c r="K91" s="22">
        <f t="shared" si="15"/>
        <v>0</v>
      </c>
      <c r="L91" s="51"/>
    </row>
    <row r="92" spans="1:12" ht="33" customHeight="1" x14ac:dyDescent="0.35">
      <c r="A92" s="71"/>
      <c r="B92" s="58"/>
      <c r="C92" s="58" t="s">
        <v>155</v>
      </c>
      <c r="D92" s="28" t="s">
        <v>120</v>
      </c>
      <c r="E92" s="14" t="s">
        <v>29</v>
      </c>
      <c r="F92" s="47"/>
      <c r="G92" s="23">
        <v>1</v>
      </c>
      <c r="H92" s="10" t="s">
        <v>10</v>
      </c>
      <c r="I92" s="100">
        <v>1</v>
      </c>
      <c r="J92" s="10" t="s">
        <v>10</v>
      </c>
      <c r="K92" s="22">
        <f t="shared" si="15"/>
        <v>0</v>
      </c>
      <c r="L92" s="14"/>
    </row>
    <row r="93" spans="1:12" ht="19.25" customHeight="1" x14ac:dyDescent="0.35">
      <c r="A93" s="71"/>
      <c r="B93" s="58" t="s">
        <v>156</v>
      </c>
      <c r="C93" s="58" t="s">
        <v>214</v>
      </c>
      <c r="D93" s="10"/>
      <c r="E93" s="14" t="s">
        <v>30</v>
      </c>
      <c r="F93" s="47"/>
      <c r="G93" s="23">
        <v>30</v>
      </c>
      <c r="H93" s="10" t="s">
        <v>21</v>
      </c>
      <c r="I93" s="100">
        <v>1</v>
      </c>
      <c r="J93" s="10" t="s">
        <v>10</v>
      </c>
      <c r="K93" s="22">
        <f t="shared" si="15"/>
        <v>0</v>
      </c>
      <c r="L93" s="14"/>
    </row>
    <row r="94" spans="1:12" ht="19.25" customHeight="1" x14ac:dyDescent="0.35">
      <c r="A94" s="71"/>
      <c r="B94" s="58" t="s">
        <v>157</v>
      </c>
      <c r="C94" s="58" t="s">
        <v>121</v>
      </c>
      <c r="D94" s="10"/>
      <c r="E94" s="14" t="s">
        <v>31</v>
      </c>
      <c r="F94" s="47"/>
      <c r="G94" s="23">
        <v>1</v>
      </c>
      <c r="H94" s="10" t="s">
        <v>10</v>
      </c>
      <c r="I94" s="100">
        <v>1</v>
      </c>
      <c r="J94" s="10" t="s">
        <v>10</v>
      </c>
      <c r="K94" s="22">
        <f t="shared" si="15"/>
        <v>0</v>
      </c>
      <c r="L94" s="14"/>
    </row>
    <row r="95" spans="1:12" ht="32.15" customHeight="1" x14ac:dyDescent="0.35">
      <c r="A95" s="71"/>
      <c r="B95" s="58" t="s">
        <v>158</v>
      </c>
      <c r="C95" s="58" t="s">
        <v>122</v>
      </c>
      <c r="D95" s="10"/>
      <c r="E95" s="14" t="s">
        <v>280</v>
      </c>
      <c r="F95" s="47"/>
      <c r="G95" s="23">
        <v>30</v>
      </c>
      <c r="H95" s="10" t="s">
        <v>8</v>
      </c>
      <c r="I95" s="100">
        <v>1</v>
      </c>
      <c r="J95" s="10" t="s">
        <v>9</v>
      </c>
      <c r="K95" s="22">
        <f t="shared" si="15"/>
        <v>0</v>
      </c>
      <c r="L95" s="14"/>
    </row>
    <row r="96" spans="1:12" ht="19.25" customHeight="1" x14ac:dyDescent="0.35">
      <c r="A96" s="71"/>
      <c r="B96" s="58" t="s">
        <v>159</v>
      </c>
      <c r="C96" s="58" t="s">
        <v>123</v>
      </c>
      <c r="D96" s="5"/>
      <c r="E96" s="14" t="s">
        <v>253</v>
      </c>
      <c r="F96" s="47"/>
      <c r="G96" s="23">
        <v>30</v>
      </c>
      <c r="H96" s="10" t="s">
        <v>8</v>
      </c>
      <c r="I96" s="100">
        <v>1</v>
      </c>
      <c r="J96" s="10" t="s">
        <v>9</v>
      </c>
      <c r="K96" s="22">
        <f t="shared" si="13"/>
        <v>0</v>
      </c>
      <c r="L96" s="14"/>
    </row>
    <row r="97" spans="1:12" ht="19.25" customHeight="1" x14ac:dyDescent="0.35">
      <c r="A97" s="71"/>
      <c r="B97" s="58"/>
      <c r="C97" s="58"/>
      <c r="D97" s="11"/>
      <c r="E97" s="14"/>
      <c r="F97" s="47"/>
      <c r="G97" s="23"/>
      <c r="H97" s="10"/>
      <c r="I97" s="100"/>
      <c r="J97" s="10"/>
      <c r="K97" s="22"/>
      <c r="L97" s="14"/>
    </row>
    <row r="98" spans="1:12" ht="19.25" customHeight="1" x14ac:dyDescent="0.35">
      <c r="A98" s="72" t="s">
        <v>160</v>
      </c>
      <c r="B98" s="59" t="s">
        <v>124</v>
      </c>
      <c r="C98" s="63"/>
      <c r="D98" s="42"/>
      <c r="E98" s="31"/>
      <c r="F98" s="126"/>
      <c r="G98" s="33"/>
      <c r="H98" s="34"/>
      <c r="I98" s="99"/>
      <c r="J98" s="34"/>
      <c r="K98" s="32">
        <f>SUM(K100:K105)</f>
        <v>0</v>
      </c>
      <c r="L98" s="35"/>
    </row>
    <row r="99" spans="1:12" x14ac:dyDescent="0.35">
      <c r="A99" s="71"/>
      <c r="B99" s="58" t="s">
        <v>161</v>
      </c>
      <c r="C99" s="58"/>
      <c r="D99" s="11"/>
      <c r="E99" s="14"/>
      <c r="F99" s="47"/>
      <c r="G99" s="23"/>
      <c r="H99" s="10"/>
      <c r="I99" s="100"/>
      <c r="J99" s="10"/>
      <c r="K99" s="22"/>
      <c r="L99" s="14"/>
    </row>
    <row r="100" spans="1:12" ht="19.25" customHeight="1" x14ac:dyDescent="0.35">
      <c r="A100" s="71"/>
      <c r="B100" s="58"/>
      <c r="C100" s="58" t="s">
        <v>162</v>
      </c>
      <c r="D100" s="11" t="s">
        <v>232</v>
      </c>
      <c r="E100" s="14" t="s">
        <v>288</v>
      </c>
      <c r="F100" s="47"/>
      <c r="G100" s="52">
        <v>1</v>
      </c>
      <c r="H100" s="46" t="s">
        <v>15</v>
      </c>
      <c r="I100" s="101">
        <v>1</v>
      </c>
      <c r="J100" s="46" t="s">
        <v>9</v>
      </c>
      <c r="K100" s="47">
        <f t="shared" ref="K100:K105" si="17">F100*G100*I100</f>
        <v>0</v>
      </c>
      <c r="L100" s="48"/>
    </row>
    <row r="101" spans="1:12" ht="19.25" customHeight="1" x14ac:dyDescent="0.35">
      <c r="A101" s="71"/>
      <c r="B101" s="58"/>
      <c r="C101" s="58" t="s">
        <v>163</v>
      </c>
      <c r="D101" s="11" t="s">
        <v>17</v>
      </c>
      <c r="E101" s="14" t="s">
        <v>32</v>
      </c>
      <c r="F101" s="47"/>
      <c r="G101" s="52">
        <v>1</v>
      </c>
      <c r="H101" s="46" t="s">
        <v>15</v>
      </c>
      <c r="I101" s="101">
        <v>1</v>
      </c>
      <c r="J101" s="46" t="s">
        <v>9</v>
      </c>
      <c r="K101" s="47">
        <f t="shared" si="17"/>
        <v>0</v>
      </c>
      <c r="L101" s="48"/>
    </row>
    <row r="102" spans="1:12" ht="19.25" customHeight="1" x14ac:dyDescent="0.35">
      <c r="A102" s="71"/>
      <c r="B102" s="58"/>
      <c r="C102" s="58" t="s">
        <v>201</v>
      </c>
      <c r="D102" s="11" t="s">
        <v>202</v>
      </c>
      <c r="E102" s="14" t="s">
        <v>203</v>
      </c>
      <c r="F102" s="47"/>
      <c r="G102" s="52">
        <v>1</v>
      </c>
      <c r="H102" s="46" t="s">
        <v>10</v>
      </c>
      <c r="I102" s="101">
        <v>1</v>
      </c>
      <c r="J102" s="46" t="s">
        <v>10</v>
      </c>
      <c r="K102" s="47">
        <f t="shared" si="17"/>
        <v>0</v>
      </c>
      <c r="L102" s="48"/>
    </row>
    <row r="103" spans="1:12" ht="19.25" customHeight="1" x14ac:dyDescent="0.35">
      <c r="A103" s="71"/>
      <c r="B103" s="58" t="s">
        <v>223</v>
      </c>
      <c r="C103" s="58"/>
      <c r="D103" s="11"/>
      <c r="E103" s="14" t="s">
        <v>224</v>
      </c>
      <c r="F103" s="47"/>
      <c r="G103" s="23">
        <v>1</v>
      </c>
      <c r="H103" s="10" t="s">
        <v>8</v>
      </c>
      <c r="I103" s="100">
        <v>1</v>
      </c>
      <c r="J103" s="10" t="s">
        <v>9</v>
      </c>
      <c r="K103" s="22">
        <f t="shared" si="17"/>
        <v>0</v>
      </c>
      <c r="L103" s="14"/>
    </row>
    <row r="104" spans="1:12" ht="30" customHeight="1" x14ac:dyDescent="0.35">
      <c r="A104" s="71"/>
      <c r="B104" s="58" t="s">
        <v>200</v>
      </c>
      <c r="C104" s="58"/>
      <c r="D104" s="11"/>
      <c r="E104" s="14" t="s">
        <v>301</v>
      </c>
      <c r="F104" s="47"/>
      <c r="G104" s="23">
        <v>48</v>
      </c>
      <c r="H104" s="10" t="s">
        <v>15</v>
      </c>
      <c r="I104" s="100">
        <v>1</v>
      </c>
      <c r="J104" s="10" t="s">
        <v>9</v>
      </c>
      <c r="K104" s="22">
        <f t="shared" si="17"/>
        <v>0</v>
      </c>
      <c r="L104" s="14"/>
    </row>
    <row r="105" spans="1:12" ht="19.5" customHeight="1" x14ac:dyDescent="0.35">
      <c r="A105" s="71"/>
      <c r="B105" s="58" t="s">
        <v>215</v>
      </c>
      <c r="C105" s="58"/>
      <c r="D105" s="11"/>
      <c r="E105" s="14" t="s">
        <v>253</v>
      </c>
      <c r="F105" s="47"/>
      <c r="G105" s="23">
        <v>30</v>
      </c>
      <c r="H105" s="10" t="s">
        <v>8</v>
      </c>
      <c r="I105" s="100">
        <v>1</v>
      </c>
      <c r="J105" s="10" t="s">
        <v>9</v>
      </c>
      <c r="K105" s="22">
        <f t="shared" si="17"/>
        <v>0</v>
      </c>
      <c r="L105" s="14"/>
    </row>
    <row r="106" spans="1:12" ht="19.5" customHeight="1" x14ac:dyDescent="0.35">
      <c r="A106" s="71"/>
      <c r="B106" s="58"/>
      <c r="C106" s="58"/>
      <c r="D106" s="11"/>
      <c r="E106" s="14"/>
      <c r="F106" s="47"/>
      <c r="G106" s="23"/>
      <c r="H106" s="10"/>
      <c r="I106" s="100"/>
      <c r="J106" s="10"/>
      <c r="K106" s="22"/>
      <c r="L106" s="14"/>
    </row>
    <row r="107" spans="1:12" ht="19.25" customHeight="1" x14ac:dyDescent="0.35">
      <c r="A107" s="72" t="s">
        <v>164</v>
      </c>
      <c r="B107" s="59" t="s">
        <v>205</v>
      </c>
      <c r="C107" s="63"/>
      <c r="D107" s="42"/>
      <c r="E107" s="31"/>
      <c r="F107" s="126"/>
      <c r="G107" s="33"/>
      <c r="H107" s="34"/>
      <c r="I107" s="99"/>
      <c r="J107" s="34"/>
      <c r="K107" s="32">
        <f>SUM(K108:K122)</f>
        <v>0</v>
      </c>
      <c r="L107" s="35"/>
    </row>
    <row r="108" spans="1:12" ht="19.25" customHeight="1" x14ac:dyDescent="0.35">
      <c r="A108" s="71"/>
      <c r="B108" s="58" t="s">
        <v>206</v>
      </c>
      <c r="C108" s="1"/>
      <c r="D108" s="11"/>
      <c r="E108" s="95"/>
      <c r="F108" s="129"/>
      <c r="G108" s="93"/>
      <c r="H108" s="93"/>
      <c r="I108" s="93"/>
      <c r="J108" s="93"/>
      <c r="K108" s="94"/>
      <c r="L108" s="14"/>
    </row>
    <row r="109" spans="1:12" ht="19.25" customHeight="1" x14ac:dyDescent="0.35">
      <c r="A109" s="71"/>
      <c r="B109" s="58"/>
      <c r="C109" s="58" t="s">
        <v>165</v>
      </c>
      <c r="D109" s="11" t="s">
        <v>204</v>
      </c>
      <c r="E109" s="14" t="s">
        <v>281</v>
      </c>
      <c r="F109" s="47"/>
      <c r="G109" s="23">
        <v>8</v>
      </c>
      <c r="H109" s="10" t="s">
        <v>8</v>
      </c>
      <c r="I109" s="100">
        <v>1</v>
      </c>
      <c r="J109" s="10" t="s">
        <v>10</v>
      </c>
      <c r="K109" s="22">
        <f t="shared" ref="K109:K122" si="18">F109*G109*I109</f>
        <v>0</v>
      </c>
      <c r="L109" s="14"/>
    </row>
    <row r="110" spans="1:12" ht="19.25" customHeight="1" x14ac:dyDescent="0.35">
      <c r="A110" s="71"/>
      <c r="B110" s="58"/>
      <c r="C110" s="58" t="s">
        <v>166</v>
      </c>
      <c r="D110" s="11" t="s">
        <v>168</v>
      </c>
      <c r="E110" s="14" t="s">
        <v>33</v>
      </c>
      <c r="F110" s="47"/>
      <c r="G110" s="23">
        <v>1</v>
      </c>
      <c r="H110" s="10" t="s">
        <v>8</v>
      </c>
      <c r="I110" s="100">
        <v>1</v>
      </c>
      <c r="J110" s="10" t="s">
        <v>10</v>
      </c>
      <c r="K110" s="22">
        <f t="shared" ref="K110" si="19">F110*G110*I110</f>
        <v>0</v>
      </c>
      <c r="L110" s="14"/>
    </row>
    <row r="111" spans="1:12" ht="19.25" customHeight="1" x14ac:dyDescent="0.35">
      <c r="A111" s="71"/>
      <c r="B111" s="58"/>
      <c r="C111" s="58" t="s">
        <v>167</v>
      </c>
      <c r="D111" s="11" t="s">
        <v>169</v>
      </c>
      <c r="E111" s="14" t="s">
        <v>34</v>
      </c>
      <c r="F111" s="47"/>
      <c r="G111" s="23">
        <v>10</v>
      </c>
      <c r="H111" s="10" t="s">
        <v>8</v>
      </c>
      <c r="I111" s="100">
        <v>1</v>
      </c>
      <c r="J111" s="10" t="s">
        <v>10</v>
      </c>
      <c r="K111" s="22">
        <f t="shared" si="18"/>
        <v>0</v>
      </c>
      <c r="L111" s="14"/>
    </row>
    <row r="112" spans="1:12" ht="19.25" customHeight="1" x14ac:dyDescent="0.35">
      <c r="A112" s="71"/>
      <c r="B112" s="58" t="s">
        <v>237</v>
      </c>
      <c r="C112" s="58"/>
      <c r="D112" s="11"/>
      <c r="E112" s="95"/>
      <c r="F112" s="129"/>
      <c r="G112" s="93"/>
      <c r="H112" s="93"/>
      <c r="I112" s="93"/>
      <c r="J112" s="93"/>
      <c r="K112" s="94"/>
      <c r="L112" s="14"/>
    </row>
    <row r="113" spans="1:12" ht="19.25" customHeight="1" x14ac:dyDescent="0.35">
      <c r="A113" s="71"/>
      <c r="B113" s="58"/>
      <c r="C113" s="58" t="s">
        <v>170</v>
      </c>
      <c r="D113" s="11" t="s">
        <v>175</v>
      </c>
      <c r="E113" s="14"/>
      <c r="F113" s="47"/>
      <c r="G113" s="23">
        <v>2</v>
      </c>
      <c r="H113" s="10" t="s">
        <v>231</v>
      </c>
      <c r="I113" s="100">
        <v>1</v>
      </c>
      <c r="J113" s="10" t="s">
        <v>10</v>
      </c>
      <c r="K113" s="22">
        <f t="shared" ref="K113:K120" si="20">F113*G113*I113</f>
        <v>0</v>
      </c>
      <c r="L113" s="14"/>
    </row>
    <row r="114" spans="1:12" ht="19.25" customHeight="1" x14ac:dyDescent="0.35">
      <c r="A114" s="71"/>
      <c r="B114" s="58"/>
      <c r="C114" s="58" t="s">
        <v>171</v>
      </c>
      <c r="D114" s="11" t="s">
        <v>176</v>
      </c>
      <c r="E114" s="14"/>
      <c r="F114" s="47"/>
      <c r="G114" s="23">
        <v>1</v>
      </c>
      <c r="H114" s="10" t="s">
        <v>15</v>
      </c>
      <c r="I114" s="100">
        <v>1</v>
      </c>
      <c r="J114" s="10" t="s">
        <v>10</v>
      </c>
      <c r="K114" s="22">
        <f t="shared" si="20"/>
        <v>0</v>
      </c>
      <c r="L114" s="14"/>
    </row>
    <row r="115" spans="1:12" ht="19.25" customHeight="1" x14ac:dyDescent="0.35">
      <c r="A115" s="71"/>
      <c r="B115" s="58"/>
      <c r="C115" s="58" t="s">
        <v>172</v>
      </c>
      <c r="D115" s="11" t="s">
        <v>113</v>
      </c>
      <c r="E115" s="14"/>
      <c r="F115" s="47"/>
      <c r="G115" s="23">
        <v>1</v>
      </c>
      <c r="H115" s="10" t="s">
        <v>15</v>
      </c>
      <c r="I115" s="100">
        <v>1</v>
      </c>
      <c r="J115" s="10" t="s">
        <v>10</v>
      </c>
      <c r="K115" s="22">
        <f t="shared" si="20"/>
        <v>0</v>
      </c>
      <c r="L115" s="14"/>
    </row>
    <row r="116" spans="1:12" ht="20.5" customHeight="1" x14ac:dyDescent="0.35">
      <c r="A116" s="71"/>
      <c r="B116" s="58"/>
      <c r="C116" s="58" t="s">
        <v>173</v>
      </c>
      <c r="D116" s="11" t="s">
        <v>177</v>
      </c>
      <c r="E116" s="14" t="s">
        <v>35</v>
      </c>
      <c r="F116" s="47"/>
      <c r="G116" s="23">
        <v>1</v>
      </c>
      <c r="H116" s="10" t="s">
        <v>10</v>
      </c>
      <c r="I116" s="100">
        <v>1</v>
      </c>
      <c r="J116" s="10" t="s">
        <v>10</v>
      </c>
      <c r="K116" s="22">
        <f t="shared" si="20"/>
        <v>0</v>
      </c>
      <c r="L116" s="14"/>
    </row>
    <row r="117" spans="1:12" ht="19.25" customHeight="1" x14ac:dyDescent="0.35">
      <c r="A117" s="71"/>
      <c r="B117" s="58"/>
      <c r="C117" s="58" t="s">
        <v>174</v>
      </c>
      <c r="D117" s="28" t="s">
        <v>178</v>
      </c>
      <c r="E117" s="14"/>
      <c r="F117" s="47"/>
      <c r="G117" s="23">
        <v>1</v>
      </c>
      <c r="H117" s="10" t="s">
        <v>10</v>
      </c>
      <c r="I117" s="100">
        <v>1</v>
      </c>
      <c r="J117" s="10" t="s">
        <v>10</v>
      </c>
      <c r="K117" s="22">
        <f t="shared" si="20"/>
        <v>0</v>
      </c>
      <c r="L117" s="14"/>
    </row>
    <row r="118" spans="1:12" ht="19.25" customHeight="1" x14ac:dyDescent="0.35">
      <c r="A118" s="71"/>
      <c r="B118" s="58"/>
      <c r="C118" s="58" t="s">
        <v>179</v>
      </c>
      <c r="D118" s="28" t="s">
        <v>180</v>
      </c>
      <c r="E118" s="14"/>
      <c r="F118" s="47"/>
      <c r="G118" s="23">
        <v>1</v>
      </c>
      <c r="H118" s="10" t="s">
        <v>10</v>
      </c>
      <c r="I118" s="100">
        <v>1</v>
      </c>
      <c r="J118" s="10" t="s">
        <v>10</v>
      </c>
      <c r="K118" s="22">
        <f t="shared" si="20"/>
        <v>0</v>
      </c>
      <c r="L118" s="14"/>
    </row>
    <row r="119" spans="1:12" ht="19.25" customHeight="1" x14ac:dyDescent="0.35">
      <c r="A119" s="71"/>
      <c r="B119" s="58"/>
      <c r="C119" s="58" t="s">
        <v>209</v>
      </c>
      <c r="D119" s="28" t="s">
        <v>210</v>
      </c>
      <c r="E119" s="14" t="s">
        <v>211</v>
      </c>
      <c r="F119" s="47"/>
      <c r="G119" s="23">
        <v>1</v>
      </c>
      <c r="H119" s="10" t="s">
        <v>10</v>
      </c>
      <c r="I119" s="100">
        <v>1</v>
      </c>
      <c r="J119" s="10" t="s">
        <v>10</v>
      </c>
      <c r="K119" s="22">
        <f t="shared" si="20"/>
        <v>0</v>
      </c>
      <c r="L119" s="14"/>
    </row>
    <row r="120" spans="1:12" ht="21" customHeight="1" x14ac:dyDescent="0.35">
      <c r="A120" s="71"/>
      <c r="B120" s="58" t="s">
        <v>182</v>
      </c>
      <c r="C120" s="58" t="s">
        <v>181</v>
      </c>
      <c r="D120" s="11"/>
      <c r="E120" s="14" t="s">
        <v>238</v>
      </c>
      <c r="F120" s="47"/>
      <c r="G120" s="23">
        <v>1</v>
      </c>
      <c r="H120" s="10" t="s">
        <v>10</v>
      </c>
      <c r="I120" s="100">
        <v>1</v>
      </c>
      <c r="J120" s="10" t="s">
        <v>10</v>
      </c>
      <c r="K120" s="22">
        <f t="shared" si="20"/>
        <v>0</v>
      </c>
      <c r="L120" s="14"/>
    </row>
    <row r="121" spans="1:12" ht="20.75" customHeight="1" x14ac:dyDescent="0.35">
      <c r="A121" s="71"/>
      <c r="B121" s="58" t="s">
        <v>183</v>
      </c>
      <c r="C121" s="58" t="s">
        <v>184</v>
      </c>
      <c r="D121" s="11"/>
      <c r="E121" s="14" t="s">
        <v>36</v>
      </c>
      <c r="F121" s="47"/>
      <c r="G121" s="23">
        <v>1</v>
      </c>
      <c r="H121" s="10" t="s">
        <v>10</v>
      </c>
      <c r="I121" s="100">
        <v>1</v>
      </c>
      <c r="J121" s="10" t="s">
        <v>10</v>
      </c>
      <c r="K121" s="22">
        <f t="shared" si="18"/>
        <v>0</v>
      </c>
      <c r="L121" s="14"/>
    </row>
    <row r="122" spans="1:12" ht="21.9" customHeight="1" x14ac:dyDescent="0.35">
      <c r="A122" s="71"/>
      <c r="B122" s="58" t="s">
        <v>185</v>
      </c>
      <c r="C122" s="172" t="s">
        <v>37</v>
      </c>
      <c r="D122" s="173"/>
      <c r="E122" s="14" t="s">
        <v>233</v>
      </c>
      <c r="F122" s="47"/>
      <c r="G122" s="23">
        <v>50</v>
      </c>
      <c r="H122" s="10" t="s">
        <v>8</v>
      </c>
      <c r="I122" s="100">
        <v>1</v>
      </c>
      <c r="J122" s="10" t="s">
        <v>10</v>
      </c>
      <c r="K122" s="22">
        <f t="shared" si="18"/>
        <v>0</v>
      </c>
      <c r="L122" s="15"/>
    </row>
    <row r="123" spans="1:12" ht="21.9" customHeight="1" x14ac:dyDescent="0.35">
      <c r="A123" s="71"/>
      <c r="B123" s="58"/>
      <c r="C123" s="96"/>
      <c r="D123" s="11"/>
      <c r="E123" s="121"/>
      <c r="F123" s="47"/>
      <c r="G123" s="23"/>
      <c r="H123" s="10"/>
      <c r="I123" s="100"/>
      <c r="J123" s="10"/>
      <c r="K123" s="22"/>
      <c r="L123" s="14"/>
    </row>
    <row r="124" spans="1:12" ht="19" customHeight="1" x14ac:dyDescent="0.35">
      <c r="A124" s="72" t="s">
        <v>189</v>
      </c>
      <c r="B124" s="59" t="s">
        <v>216</v>
      </c>
      <c r="C124" s="106"/>
      <c r="D124" s="42"/>
      <c r="E124" s="112"/>
      <c r="F124" s="126"/>
      <c r="G124" s="33"/>
      <c r="H124" s="34"/>
      <c r="I124" s="99"/>
      <c r="J124" s="34"/>
      <c r="K124" s="32">
        <f>SUM(K125:K130)</f>
        <v>0</v>
      </c>
      <c r="L124" s="31"/>
    </row>
    <row r="125" spans="1:12" ht="19" customHeight="1" x14ac:dyDescent="0.35">
      <c r="A125" s="123"/>
      <c r="B125" s="108" t="s">
        <v>222</v>
      </c>
      <c r="C125" s="109" t="s">
        <v>278</v>
      </c>
      <c r="D125" s="11"/>
      <c r="E125" s="14" t="s">
        <v>279</v>
      </c>
      <c r="F125" s="47"/>
      <c r="G125" s="52">
        <v>1</v>
      </c>
      <c r="H125" s="46" t="s">
        <v>18</v>
      </c>
      <c r="I125" s="101">
        <v>3</v>
      </c>
      <c r="J125" s="46" t="s">
        <v>9</v>
      </c>
      <c r="K125" s="47">
        <f t="shared" ref="K125" si="21">F125*G125*I125</f>
        <v>0</v>
      </c>
      <c r="L125" s="122"/>
    </row>
    <row r="126" spans="1:12" ht="21.9" customHeight="1" x14ac:dyDescent="0.35">
      <c r="A126" s="107"/>
      <c r="B126" s="108" t="s">
        <v>225</v>
      </c>
      <c r="C126" s="109" t="s">
        <v>232</v>
      </c>
      <c r="D126" s="11"/>
      <c r="E126" s="14" t="s">
        <v>288</v>
      </c>
      <c r="F126" s="47"/>
      <c r="G126" s="52">
        <v>1</v>
      </c>
      <c r="H126" s="46" t="s">
        <v>15</v>
      </c>
      <c r="I126" s="101">
        <v>1</v>
      </c>
      <c r="J126" s="46" t="s">
        <v>9</v>
      </c>
      <c r="K126" s="47">
        <f t="shared" ref="K126:K129" si="22">F126*G126*I126</f>
        <v>0</v>
      </c>
      <c r="L126" s="14"/>
    </row>
    <row r="127" spans="1:12" ht="21.9" customHeight="1" x14ac:dyDescent="0.35">
      <c r="A127" s="107"/>
      <c r="B127" s="108" t="s">
        <v>227</v>
      </c>
      <c r="C127" s="109" t="s">
        <v>226</v>
      </c>
      <c r="D127" s="110"/>
      <c r="E127" s="14" t="s">
        <v>224</v>
      </c>
      <c r="F127" s="47"/>
      <c r="G127" s="23">
        <v>1</v>
      </c>
      <c r="H127" s="10" t="s">
        <v>8</v>
      </c>
      <c r="I127" s="100">
        <v>1</v>
      </c>
      <c r="J127" s="10" t="s">
        <v>9</v>
      </c>
      <c r="K127" s="22">
        <f t="shared" si="22"/>
        <v>0</v>
      </c>
      <c r="L127" s="14"/>
    </row>
    <row r="128" spans="1:12" ht="21.9" customHeight="1" x14ac:dyDescent="0.35">
      <c r="A128" s="107"/>
      <c r="B128" s="108" t="s">
        <v>229</v>
      </c>
      <c r="C128" s="109" t="s">
        <v>228</v>
      </c>
      <c r="D128" s="110"/>
      <c r="E128" s="14" t="s">
        <v>203</v>
      </c>
      <c r="F128" s="47"/>
      <c r="G128" s="52">
        <v>1</v>
      </c>
      <c r="H128" s="46" t="s">
        <v>10</v>
      </c>
      <c r="I128" s="101">
        <v>1</v>
      </c>
      <c r="J128" s="46" t="s">
        <v>10</v>
      </c>
      <c r="K128" s="47">
        <f t="shared" si="22"/>
        <v>0</v>
      </c>
      <c r="L128" s="48"/>
    </row>
    <row r="129" spans="1:13" ht="21.9" customHeight="1" x14ac:dyDescent="0.35">
      <c r="A129" s="107"/>
      <c r="B129" s="108" t="s">
        <v>277</v>
      </c>
      <c r="C129" s="109" t="s">
        <v>230</v>
      </c>
      <c r="D129" s="11"/>
      <c r="E129" s="121" t="s">
        <v>265</v>
      </c>
      <c r="F129" s="47"/>
      <c r="G129" s="117">
        <v>20</v>
      </c>
      <c r="H129" s="118" t="s">
        <v>8</v>
      </c>
      <c r="I129" s="119">
        <v>1</v>
      </c>
      <c r="J129" s="118" t="s">
        <v>9</v>
      </c>
      <c r="K129" s="47">
        <f t="shared" si="22"/>
        <v>0</v>
      </c>
      <c r="L129" s="120"/>
    </row>
    <row r="130" spans="1:13" ht="19.25" customHeight="1" x14ac:dyDescent="0.35">
      <c r="A130" s="71"/>
      <c r="B130" s="58"/>
      <c r="C130" s="58"/>
      <c r="D130" s="110"/>
      <c r="E130" s="25"/>
      <c r="F130" s="131"/>
      <c r="G130" s="113"/>
      <c r="H130" s="114"/>
      <c r="I130" s="115"/>
      <c r="J130" s="114"/>
      <c r="K130" s="111"/>
      <c r="L130" s="116"/>
    </row>
    <row r="131" spans="1:13" ht="19.25" customHeight="1" x14ac:dyDescent="0.35">
      <c r="A131" s="72" t="s">
        <v>187</v>
      </c>
      <c r="B131" s="59" t="s">
        <v>192</v>
      </c>
      <c r="C131" s="59"/>
      <c r="D131" s="42"/>
      <c r="E131" s="31"/>
      <c r="F131" s="126"/>
      <c r="G131" s="33"/>
      <c r="H131" s="34"/>
      <c r="I131" s="99"/>
      <c r="J131" s="34"/>
      <c r="K131" s="32">
        <f>SUM(K132:K134)</f>
        <v>0</v>
      </c>
      <c r="L131" s="35"/>
    </row>
    <row r="132" spans="1:13" ht="19.25" customHeight="1" x14ac:dyDescent="0.35">
      <c r="A132" s="71"/>
      <c r="B132" s="58" t="s">
        <v>217</v>
      </c>
      <c r="C132" s="58"/>
      <c r="D132" s="11"/>
      <c r="E132" s="14" t="s">
        <v>38</v>
      </c>
      <c r="F132" s="47"/>
      <c r="G132" s="23">
        <v>2</v>
      </c>
      <c r="H132" s="10" t="s">
        <v>8</v>
      </c>
      <c r="I132" s="100">
        <v>3</v>
      </c>
      <c r="J132" s="10" t="s">
        <v>9</v>
      </c>
      <c r="K132" s="22">
        <f t="shared" ref="K132:K134" si="23">F132*G132*I132</f>
        <v>0</v>
      </c>
      <c r="L132" s="14"/>
    </row>
    <row r="133" spans="1:13" ht="19.25" customHeight="1" x14ac:dyDescent="0.35">
      <c r="A133" s="71"/>
      <c r="B133" s="58" t="s">
        <v>218</v>
      </c>
      <c r="C133" s="58"/>
      <c r="D133" s="11"/>
      <c r="E133" s="14" t="s">
        <v>282</v>
      </c>
      <c r="F133" s="47"/>
      <c r="G133" s="23">
        <v>4</v>
      </c>
      <c r="H133" s="10" t="s">
        <v>8</v>
      </c>
      <c r="I133" s="100">
        <v>1</v>
      </c>
      <c r="J133" s="10" t="s">
        <v>9</v>
      </c>
      <c r="K133" s="22">
        <f t="shared" si="23"/>
        <v>0</v>
      </c>
      <c r="L133" s="14"/>
    </row>
    <row r="134" spans="1:13" ht="19.25" customHeight="1" x14ac:dyDescent="0.35">
      <c r="A134" s="71"/>
      <c r="B134" s="58" t="s">
        <v>219</v>
      </c>
      <c r="C134" s="58"/>
      <c r="D134" s="11"/>
      <c r="E134" s="14" t="s">
        <v>207</v>
      </c>
      <c r="F134" s="47"/>
      <c r="G134" s="23">
        <v>1</v>
      </c>
      <c r="H134" s="10" t="s">
        <v>10</v>
      </c>
      <c r="I134" s="100">
        <v>1</v>
      </c>
      <c r="J134" s="10" t="s">
        <v>10</v>
      </c>
      <c r="K134" s="22">
        <f t="shared" si="23"/>
        <v>0</v>
      </c>
      <c r="L134" s="14"/>
    </row>
    <row r="135" spans="1:13" ht="19.25" customHeight="1" x14ac:dyDescent="0.35">
      <c r="A135" s="71"/>
      <c r="B135" s="58"/>
      <c r="C135" s="58"/>
      <c r="D135" s="11"/>
      <c r="E135" s="14"/>
      <c r="F135" s="47"/>
      <c r="G135" s="23"/>
      <c r="H135" s="10"/>
      <c r="I135" s="100"/>
      <c r="J135" s="10"/>
      <c r="K135" s="22"/>
      <c r="L135" s="14"/>
    </row>
    <row r="136" spans="1:13" ht="19.25" customHeight="1" x14ac:dyDescent="0.35">
      <c r="A136" s="72" t="s">
        <v>188</v>
      </c>
      <c r="B136" s="59" t="s">
        <v>186</v>
      </c>
      <c r="C136" s="63"/>
      <c r="D136" s="42"/>
      <c r="E136" s="31"/>
      <c r="F136" s="126"/>
      <c r="G136" s="33"/>
      <c r="H136" s="34"/>
      <c r="I136" s="99"/>
      <c r="J136" s="34"/>
      <c r="K136" s="32">
        <f>SUM(K137:K138)</f>
        <v>0</v>
      </c>
      <c r="L136" s="35"/>
    </row>
    <row r="137" spans="1:13" ht="19.25" customHeight="1" x14ac:dyDescent="0.35">
      <c r="A137" s="142"/>
      <c r="B137" s="136" t="s">
        <v>221</v>
      </c>
      <c r="C137" s="136"/>
      <c r="D137" s="137"/>
      <c r="E137" s="140" t="s">
        <v>39</v>
      </c>
      <c r="F137" s="47"/>
      <c r="G137" s="19">
        <v>1</v>
      </c>
      <c r="H137" s="21" t="s">
        <v>8</v>
      </c>
      <c r="I137" s="19">
        <v>4</v>
      </c>
      <c r="J137" s="21" t="s">
        <v>9</v>
      </c>
      <c r="K137" s="22">
        <f>F137*G137*I137</f>
        <v>0</v>
      </c>
      <c r="L137" s="14" t="s">
        <v>298</v>
      </c>
    </row>
    <row r="138" spans="1:13" ht="19.25" customHeight="1" x14ac:dyDescent="0.35">
      <c r="A138" s="143"/>
      <c r="B138" s="138"/>
      <c r="C138" s="138"/>
      <c r="D138" s="139"/>
      <c r="E138" s="141"/>
      <c r="F138" s="47"/>
      <c r="G138" s="19">
        <v>2</v>
      </c>
      <c r="H138" s="21" t="s">
        <v>8</v>
      </c>
      <c r="I138" s="19">
        <v>4</v>
      </c>
      <c r="J138" s="21" t="s">
        <v>9</v>
      </c>
      <c r="K138" s="22">
        <f>F138*G138*I138</f>
        <v>0</v>
      </c>
      <c r="L138" s="14" t="s">
        <v>299</v>
      </c>
    </row>
    <row r="139" spans="1:13" ht="10.5" customHeight="1" x14ac:dyDescent="0.35">
      <c r="A139" s="70"/>
      <c r="B139" s="64"/>
      <c r="C139" s="64"/>
      <c r="D139" s="49"/>
      <c r="E139" s="50"/>
      <c r="F139" s="47"/>
      <c r="G139" s="19"/>
      <c r="H139" s="21"/>
      <c r="I139" s="19"/>
      <c r="J139" s="21"/>
      <c r="K139" s="22"/>
      <c r="L139" s="14"/>
    </row>
    <row r="140" spans="1:13" ht="19.25" customHeight="1" x14ac:dyDescent="0.35">
      <c r="A140" s="154" t="s">
        <v>191</v>
      </c>
      <c r="B140" s="155"/>
      <c r="C140" s="155"/>
      <c r="D140" s="155"/>
      <c r="E140" s="42"/>
      <c r="F140" s="132"/>
      <c r="G140" s="156"/>
      <c r="H140" s="156"/>
      <c r="I140" s="157"/>
      <c r="J140" s="157"/>
      <c r="K140" s="92">
        <f>SUM(K7,K14,K17,K20,K34,K52,K56,K59,K64,K98,K107,K124,K131,K136)</f>
        <v>0</v>
      </c>
      <c r="L140" s="32"/>
      <c r="M140" s="76"/>
    </row>
    <row r="141" spans="1:13" ht="10.5" customHeight="1" x14ac:dyDescent="0.35">
      <c r="A141" s="71"/>
      <c r="B141" s="64"/>
      <c r="C141" s="64"/>
      <c r="D141" s="49"/>
      <c r="E141" s="50"/>
      <c r="F141" s="47"/>
      <c r="G141" s="19"/>
      <c r="H141" s="21"/>
      <c r="I141" s="19"/>
      <c r="J141" s="21"/>
      <c r="K141" s="22"/>
      <c r="L141" s="14"/>
    </row>
    <row r="142" spans="1:13" ht="19.25" customHeight="1" x14ac:dyDescent="0.35">
      <c r="A142" s="72" t="s">
        <v>193</v>
      </c>
      <c r="B142" s="75" t="s">
        <v>190</v>
      </c>
      <c r="C142" s="63"/>
      <c r="D142" s="42"/>
      <c r="E142" s="31" t="s">
        <v>220</v>
      </c>
      <c r="F142" s="126"/>
      <c r="G142" s="33"/>
      <c r="H142" s="34"/>
      <c r="I142" s="99"/>
      <c r="J142" s="34"/>
      <c r="K142" s="32">
        <f>ROUNDDOWN(K140*0.1,0)</f>
        <v>0</v>
      </c>
      <c r="L142" s="35"/>
    </row>
    <row r="143" spans="1:13" ht="10.5" customHeight="1" x14ac:dyDescent="0.35">
      <c r="A143" s="71"/>
      <c r="B143" s="58"/>
      <c r="C143" s="58"/>
      <c r="D143" s="11"/>
      <c r="E143" s="14"/>
      <c r="F143" s="47"/>
      <c r="G143" s="23"/>
      <c r="H143" s="10"/>
      <c r="I143" s="100"/>
      <c r="J143" s="10"/>
      <c r="K143" s="22"/>
      <c r="L143" s="14"/>
    </row>
    <row r="144" spans="1:13" ht="19.25" customHeight="1" x14ac:dyDescent="0.35">
      <c r="A144" s="72" t="s">
        <v>304</v>
      </c>
      <c r="B144" s="59"/>
      <c r="C144" s="63"/>
      <c r="D144" s="42"/>
      <c r="E144" s="31"/>
      <c r="F144" s="126"/>
      <c r="G144" s="33"/>
      <c r="H144" s="34"/>
      <c r="I144" s="99"/>
      <c r="J144" s="34"/>
      <c r="K144" s="32">
        <f>SUM(K140,K142)</f>
        <v>0</v>
      </c>
      <c r="L144" s="35"/>
    </row>
    <row r="145" spans="1:12" ht="10.5" hidden="1" customHeight="1" x14ac:dyDescent="0.35">
      <c r="A145" s="71"/>
      <c r="B145" s="58"/>
      <c r="C145" s="58"/>
      <c r="D145" s="11"/>
      <c r="E145" s="14"/>
      <c r="F145" s="47"/>
      <c r="G145" s="23"/>
      <c r="H145" s="10"/>
      <c r="I145" s="100"/>
      <c r="J145" s="10"/>
      <c r="K145" s="22"/>
      <c r="L145" s="14"/>
    </row>
    <row r="146" spans="1:12" ht="18" customHeight="1" x14ac:dyDescent="0.35">
      <c r="A146" s="77"/>
      <c r="B146" s="77"/>
      <c r="C146" s="77"/>
      <c r="D146" s="78"/>
      <c r="E146" s="25"/>
      <c r="F146" s="79"/>
      <c r="G146" s="80"/>
      <c r="H146" s="80"/>
      <c r="I146" s="102"/>
      <c r="J146" s="80"/>
      <c r="K146" s="79"/>
      <c r="L146" s="25"/>
    </row>
    <row r="147" spans="1:12" ht="18" customHeight="1" x14ac:dyDescent="0.35">
      <c r="A147" s="77"/>
      <c r="B147" s="77"/>
      <c r="C147" s="77"/>
      <c r="D147" s="78"/>
      <c r="E147" s="25"/>
      <c r="F147" s="79"/>
      <c r="G147" s="80"/>
      <c r="H147" s="80"/>
      <c r="I147" s="102"/>
      <c r="J147" s="80"/>
      <c r="K147" s="79"/>
      <c r="L147" s="25"/>
    </row>
    <row r="148" spans="1:12" ht="18" customHeight="1" x14ac:dyDescent="0.35">
      <c r="A148" s="77"/>
      <c r="B148" s="77"/>
      <c r="C148" s="77"/>
      <c r="D148" s="78"/>
      <c r="E148" s="25"/>
      <c r="F148" s="79"/>
      <c r="G148" s="80"/>
      <c r="H148" s="80"/>
      <c r="I148" s="102"/>
      <c r="J148" s="80"/>
      <c r="K148" s="79"/>
      <c r="L148" s="25"/>
    </row>
    <row r="149" spans="1:12" s="3" customFormat="1" ht="18" customHeight="1" x14ac:dyDescent="0.35">
      <c r="A149" s="81"/>
      <c r="B149" s="81"/>
      <c r="C149" s="81"/>
      <c r="D149" s="82"/>
      <c r="E149" s="83"/>
      <c r="F149" s="84"/>
      <c r="G149" s="85"/>
      <c r="H149" s="85"/>
      <c r="I149" s="103"/>
      <c r="J149" s="85"/>
      <c r="K149" s="84"/>
      <c r="L149" s="76"/>
    </row>
    <row r="150" spans="1:12" ht="18" customHeight="1" x14ac:dyDescent="0.35">
      <c r="A150" s="81"/>
      <c r="B150" s="81"/>
      <c r="C150" s="81"/>
      <c r="D150" s="82"/>
      <c r="E150" s="76"/>
      <c r="F150" s="84"/>
      <c r="G150" s="85"/>
      <c r="H150" s="85"/>
      <c r="I150" s="103"/>
      <c r="J150" s="85"/>
      <c r="K150" s="84"/>
      <c r="L150" s="76"/>
    </row>
    <row r="151" spans="1:12" ht="18" customHeight="1" x14ac:dyDescent="0.35">
      <c r="A151" s="81"/>
      <c r="B151" s="81"/>
      <c r="C151" s="81"/>
      <c r="D151" s="82"/>
      <c r="E151" s="76"/>
      <c r="F151" s="79"/>
      <c r="G151" s="80"/>
      <c r="H151" s="80"/>
      <c r="I151" s="102"/>
      <c r="J151" s="80"/>
      <c r="K151" s="79"/>
      <c r="L151" s="25"/>
    </row>
    <row r="152" spans="1:12" ht="18" customHeight="1" x14ac:dyDescent="0.35">
      <c r="A152" s="81"/>
      <c r="B152" s="81"/>
      <c r="C152" s="81"/>
      <c r="D152" s="78"/>
      <c r="E152" s="25"/>
      <c r="F152" s="79"/>
      <c r="G152" s="80"/>
      <c r="H152" s="80"/>
      <c r="I152" s="102"/>
      <c r="J152" s="80"/>
      <c r="K152" s="79"/>
      <c r="L152" s="25"/>
    </row>
    <row r="153" spans="1:12" ht="18" customHeight="1" x14ac:dyDescent="0.35">
      <c r="A153" s="81"/>
      <c r="B153" s="81"/>
      <c r="C153" s="81"/>
      <c r="D153" s="82"/>
      <c r="E153" s="76"/>
      <c r="F153" s="79"/>
      <c r="G153" s="80"/>
      <c r="H153" s="80"/>
      <c r="I153" s="102"/>
      <c r="J153" s="80"/>
      <c r="K153" s="79"/>
      <c r="L153" s="25"/>
    </row>
    <row r="154" spans="1:12" ht="18" customHeight="1" x14ac:dyDescent="0.35">
      <c r="A154" s="81"/>
      <c r="B154" s="81"/>
      <c r="C154" s="81"/>
      <c r="D154" s="82"/>
      <c r="E154" s="76"/>
      <c r="F154" s="79"/>
      <c r="G154" s="80"/>
      <c r="H154" s="80"/>
      <c r="I154" s="102"/>
      <c r="J154" s="80"/>
      <c r="K154" s="79"/>
      <c r="L154" s="25"/>
    </row>
    <row r="155" spans="1:12" ht="18" customHeight="1" x14ac:dyDescent="0.35">
      <c r="A155" s="81"/>
      <c r="B155" s="81"/>
      <c r="C155" s="81"/>
      <c r="D155" s="82"/>
      <c r="E155" s="76"/>
      <c r="F155" s="79"/>
      <c r="G155" s="80"/>
      <c r="H155" s="80"/>
      <c r="I155" s="102"/>
      <c r="J155" s="80"/>
      <c r="K155" s="79"/>
      <c r="L155" s="25"/>
    </row>
    <row r="156" spans="1:12" ht="18" customHeight="1" x14ac:dyDescent="0.35">
      <c r="A156" s="81"/>
      <c r="B156" s="81"/>
      <c r="C156" s="81"/>
      <c r="D156" s="82"/>
      <c r="E156" s="76"/>
      <c r="F156" s="79"/>
      <c r="G156" s="80"/>
      <c r="H156" s="80"/>
      <c r="I156" s="102"/>
      <c r="J156" s="80"/>
      <c r="K156" s="79"/>
      <c r="L156" s="25"/>
    </row>
    <row r="157" spans="1:12" s="3" customFormat="1" ht="18" customHeight="1" x14ac:dyDescent="0.35">
      <c r="A157" s="81"/>
      <c r="B157" s="81"/>
      <c r="C157" s="81"/>
      <c r="D157" s="82"/>
      <c r="E157" s="83"/>
      <c r="F157" s="84"/>
      <c r="G157" s="85"/>
      <c r="H157" s="85"/>
      <c r="I157" s="103"/>
      <c r="J157" s="85"/>
      <c r="K157" s="84"/>
      <c r="L157" s="76"/>
    </row>
    <row r="158" spans="1:12" s="3" customFormat="1" ht="18" customHeight="1" x14ac:dyDescent="0.35">
      <c r="A158" s="81"/>
      <c r="B158" s="81"/>
      <c r="C158" s="81"/>
      <c r="D158" s="82"/>
      <c r="E158" s="83"/>
      <c r="F158" s="84"/>
      <c r="G158" s="85"/>
      <c r="H158" s="85"/>
      <c r="I158" s="103"/>
      <c r="J158" s="85"/>
      <c r="K158" s="84"/>
      <c r="L158" s="76"/>
    </row>
    <row r="159" spans="1:12" s="3" customFormat="1" ht="18" customHeight="1" x14ac:dyDescent="0.35">
      <c r="A159" s="81"/>
      <c r="B159" s="81"/>
      <c r="C159" s="81"/>
      <c r="D159" s="82"/>
      <c r="E159" s="83"/>
      <c r="F159" s="84"/>
      <c r="G159" s="85"/>
      <c r="H159" s="85"/>
      <c r="I159" s="103"/>
      <c r="J159" s="85"/>
      <c r="K159" s="84"/>
      <c r="L159" s="76"/>
    </row>
    <row r="160" spans="1:12" s="3" customFormat="1" ht="18" customHeight="1" x14ac:dyDescent="0.35">
      <c r="A160" s="81"/>
      <c r="B160" s="81"/>
      <c r="C160" s="81"/>
      <c r="D160" s="82"/>
      <c r="E160" s="83"/>
      <c r="F160" s="84"/>
      <c r="G160" s="85"/>
      <c r="H160" s="85"/>
      <c r="I160" s="103"/>
      <c r="J160" s="85"/>
      <c r="K160" s="84"/>
      <c r="L160" s="76"/>
    </row>
    <row r="161" spans="1:12" s="3" customFormat="1" ht="18" customHeight="1" x14ac:dyDescent="0.35">
      <c r="A161" s="81"/>
      <c r="B161" s="81"/>
      <c r="C161" s="81"/>
      <c r="D161" s="82"/>
      <c r="E161" s="83"/>
      <c r="F161" s="84"/>
      <c r="G161" s="85"/>
      <c r="H161" s="85"/>
      <c r="I161" s="103"/>
      <c r="J161" s="85"/>
      <c r="K161" s="84"/>
      <c r="L161" s="76"/>
    </row>
    <row r="162" spans="1:12" s="3" customFormat="1" ht="18" customHeight="1" x14ac:dyDescent="0.35">
      <c r="A162" s="81"/>
      <c r="B162" s="81"/>
      <c r="C162" s="81"/>
      <c r="D162" s="82"/>
      <c r="E162" s="83"/>
      <c r="F162" s="84"/>
      <c r="G162" s="85"/>
      <c r="H162" s="85"/>
      <c r="I162" s="103"/>
      <c r="J162" s="85"/>
      <c r="K162" s="84"/>
      <c r="L162" s="76"/>
    </row>
    <row r="163" spans="1:12" s="3" customFormat="1" ht="18" customHeight="1" x14ac:dyDescent="0.35">
      <c r="A163" s="81"/>
      <c r="B163" s="81"/>
      <c r="C163" s="81"/>
      <c r="D163" s="82"/>
      <c r="E163" s="83"/>
      <c r="F163" s="84"/>
      <c r="G163" s="85"/>
      <c r="H163" s="85"/>
      <c r="I163" s="103"/>
      <c r="J163" s="85"/>
      <c r="K163" s="84"/>
      <c r="L163" s="76"/>
    </row>
    <row r="164" spans="1:12" s="3" customFormat="1" ht="18" customHeight="1" x14ac:dyDescent="0.35">
      <c r="A164" s="81"/>
      <c r="B164" s="81"/>
      <c r="C164" s="81"/>
      <c r="D164" s="82"/>
      <c r="E164" s="83"/>
      <c r="F164" s="84"/>
      <c r="G164" s="85"/>
      <c r="H164" s="85"/>
      <c r="I164" s="103"/>
      <c r="J164" s="85"/>
      <c r="K164" s="84"/>
      <c r="L164" s="76"/>
    </row>
    <row r="165" spans="1:12" s="4" customFormat="1" ht="19.5" x14ac:dyDescent="0.45">
      <c r="A165" s="86"/>
      <c r="B165" s="86"/>
      <c r="C165" s="86"/>
      <c r="D165" s="87"/>
      <c r="E165" s="88"/>
      <c r="F165" s="89"/>
      <c r="G165" s="90"/>
      <c r="H165" s="90"/>
      <c r="I165" s="104"/>
      <c r="J165" s="90"/>
      <c r="K165" s="89"/>
      <c r="L165" s="91"/>
    </row>
    <row r="166" spans="1:12" s="12" customFormat="1" x14ac:dyDescent="0.35">
      <c r="A166" s="56"/>
      <c r="B166" s="56"/>
      <c r="C166" s="56"/>
      <c r="D166" s="16"/>
      <c r="F166" s="6"/>
      <c r="G166" s="6"/>
      <c r="H166" s="6"/>
      <c r="I166" s="6"/>
      <c r="J166" s="6"/>
      <c r="K166" s="6"/>
    </row>
    <row r="167" spans="1:12" s="12" customFormat="1" x14ac:dyDescent="0.35">
      <c r="A167" s="56"/>
      <c r="B167" s="56"/>
      <c r="C167" s="56"/>
      <c r="D167" s="16"/>
      <c r="F167" s="6"/>
      <c r="G167" s="6"/>
      <c r="H167" s="6"/>
      <c r="I167" s="6"/>
      <c r="J167" s="6"/>
      <c r="K167" s="6"/>
    </row>
    <row r="168" spans="1:12" s="12" customFormat="1" x14ac:dyDescent="0.35">
      <c r="A168" s="56"/>
      <c r="B168" s="56"/>
      <c r="C168" s="56"/>
      <c r="D168" s="16"/>
      <c r="F168" s="6"/>
      <c r="G168" s="6"/>
      <c r="H168" s="6"/>
      <c r="I168" s="6"/>
      <c r="J168" s="6"/>
      <c r="K168" s="6"/>
    </row>
    <row r="169" spans="1:12" s="12" customFormat="1" x14ac:dyDescent="0.35">
      <c r="A169" s="56"/>
      <c r="B169" s="56"/>
      <c r="C169" s="56"/>
      <c r="D169" s="16"/>
      <c r="F169" s="6"/>
      <c r="G169" s="6"/>
      <c r="H169" s="6"/>
      <c r="I169" s="6"/>
      <c r="J169" s="6"/>
      <c r="K169" s="6"/>
    </row>
    <row r="170" spans="1:12" s="12" customFormat="1" x14ac:dyDescent="0.35">
      <c r="A170" s="56"/>
      <c r="B170" s="56"/>
      <c r="C170" s="56"/>
      <c r="D170" s="16"/>
      <c r="F170" s="6"/>
      <c r="G170" s="6"/>
      <c r="H170" s="6"/>
      <c r="I170" s="6"/>
      <c r="J170" s="6"/>
      <c r="K170" s="6"/>
    </row>
    <row r="171" spans="1:12" s="12" customFormat="1" x14ac:dyDescent="0.35">
      <c r="A171" s="56"/>
      <c r="B171" s="56"/>
      <c r="C171" s="56"/>
      <c r="D171" s="16"/>
      <c r="F171" s="6"/>
      <c r="G171" s="6"/>
      <c r="H171" s="6"/>
      <c r="I171" s="6"/>
      <c r="J171" s="6"/>
      <c r="K171" s="6"/>
    </row>
    <row r="172" spans="1:12" s="12" customFormat="1" x14ac:dyDescent="0.35">
      <c r="A172" s="56"/>
      <c r="B172" s="56"/>
      <c r="C172" s="56"/>
      <c r="D172" s="16"/>
      <c r="F172" s="6"/>
      <c r="G172" s="6"/>
      <c r="H172" s="6"/>
      <c r="I172" s="6"/>
      <c r="J172" s="6"/>
      <c r="K172" s="6"/>
    </row>
    <row r="173" spans="1:12" s="12" customFormat="1" x14ac:dyDescent="0.35">
      <c r="A173" s="56"/>
      <c r="B173" s="56"/>
      <c r="C173" s="56"/>
      <c r="D173" s="16"/>
      <c r="F173" s="6"/>
      <c r="G173" s="6"/>
      <c r="H173" s="6"/>
      <c r="I173" s="6"/>
      <c r="J173" s="6"/>
      <c r="K173" s="6"/>
    </row>
    <row r="174" spans="1:12" s="12" customFormat="1" x14ac:dyDescent="0.35">
      <c r="A174" s="56"/>
      <c r="B174" s="56"/>
      <c r="C174" s="56"/>
      <c r="D174" s="16"/>
      <c r="F174" s="6"/>
      <c r="G174" s="6"/>
      <c r="H174" s="6"/>
      <c r="I174" s="6"/>
      <c r="J174" s="6"/>
      <c r="K174" s="6"/>
    </row>
    <row r="175" spans="1:12" s="12" customFormat="1" x14ac:dyDescent="0.35">
      <c r="A175" s="56"/>
      <c r="B175" s="56"/>
      <c r="C175" s="56"/>
      <c r="D175" s="16"/>
      <c r="F175" s="6"/>
      <c r="G175" s="6"/>
      <c r="H175" s="6"/>
      <c r="I175" s="6"/>
      <c r="J175" s="6"/>
      <c r="K175" s="6"/>
    </row>
    <row r="176" spans="1:12" s="12" customFormat="1" x14ac:dyDescent="0.35">
      <c r="A176" s="56"/>
      <c r="B176" s="56"/>
      <c r="C176" s="56"/>
      <c r="D176" s="16"/>
      <c r="F176" s="6"/>
      <c r="G176" s="6"/>
      <c r="H176" s="6"/>
      <c r="I176" s="6"/>
      <c r="J176" s="6"/>
      <c r="K176" s="6"/>
    </row>
    <row r="177" spans="1:11" s="12" customFormat="1" x14ac:dyDescent="0.35">
      <c r="A177" s="56"/>
      <c r="B177" s="56"/>
      <c r="C177" s="56"/>
      <c r="D177" s="16"/>
      <c r="F177" s="6"/>
      <c r="G177" s="6"/>
      <c r="H177" s="6"/>
      <c r="I177" s="6"/>
      <c r="J177" s="6"/>
      <c r="K177" s="6"/>
    </row>
    <row r="178" spans="1:11" s="12" customFormat="1" x14ac:dyDescent="0.35">
      <c r="A178" s="56"/>
      <c r="B178" s="56"/>
      <c r="C178" s="56"/>
      <c r="D178" s="16"/>
      <c r="F178" s="6"/>
      <c r="G178" s="6"/>
      <c r="H178" s="6"/>
      <c r="I178" s="6"/>
      <c r="J178" s="6"/>
      <c r="K178" s="6"/>
    </row>
  </sheetData>
  <sheetProtection algorithmName="SHA-512" hashValue="5MXOeIct/zUU5vJ20TVzpDNMJeSE4Pu9LsC6NrIGdH7fJcbHsENP6Et6Nie7E2V5m7eab4UVEIwH3hB8xvmp3A==" saltValue="rVTuBnuh8bnr7yPBKjmBwQ==" spinCount="100000" sheet="1" objects="1" scenarios="1"/>
  <mergeCells count="24">
    <mergeCell ref="A140:D140"/>
    <mergeCell ref="G140:H140"/>
    <mergeCell ref="I140:J140"/>
    <mergeCell ref="C8:D9"/>
    <mergeCell ref="C10:D11"/>
    <mergeCell ref="C21:D21"/>
    <mergeCell ref="B10:B11"/>
    <mergeCell ref="B8:B9"/>
    <mergeCell ref="A41:A42"/>
    <mergeCell ref="B41:B42"/>
    <mergeCell ref="C41:C42"/>
    <mergeCell ref="D41:D42"/>
    <mergeCell ref="C122:D122"/>
    <mergeCell ref="A2:L2"/>
    <mergeCell ref="F4:L4"/>
    <mergeCell ref="B137:D138"/>
    <mergeCell ref="E137:E138"/>
    <mergeCell ref="A137:A138"/>
    <mergeCell ref="A6:D6"/>
    <mergeCell ref="E8:E9"/>
    <mergeCell ref="A8:A9"/>
    <mergeCell ref="A10:A11"/>
    <mergeCell ref="E10:E11"/>
    <mergeCell ref="L22:L25"/>
  </mergeCells>
  <phoneticPr fontId="2"/>
  <pageMargins left="0.51181102362204722" right="0.51181102362204722" top="0.94488188976377963" bottom="0.74803149606299213" header="0.31496062992125984" footer="0.31496062992125984"/>
  <pageSetup paperSize="8" scale="74" fitToHeight="0" orientation="portrait" r:id="rId1"/>
  <rowBreaks count="2" manualBreakCount="2">
    <brk id="63" max="11" man="1"/>
    <brk id="12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提出用</vt:lpstr>
      <vt:lpstr>提出用!Print_Area</vt:lpstr>
      <vt:lpstr>提出用!Print_Titles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knt</dc:creator>
  <cp:keywords/>
  <dc:description/>
  <cp:lastModifiedBy>野々山 千夏子</cp:lastModifiedBy>
  <cp:revision/>
  <cp:lastPrinted>2024-01-18T01:20:26Z</cp:lastPrinted>
  <dcterms:created xsi:type="dcterms:W3CDTF">2023-05-16T05:39:49Z</dcterms:created>
  <dcterms:modified xsi:type="dcterms:W3CDTF">2024-01-22T07:01:32Z</dcterms:modified>
  <cp:category/>
  <cp:contentStatus/>
</cp:coreProperties>
</file>